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13_ncr:1_{0F9F9B0C-B27E-4210-A1D5-0DEC49627E05}" xr6:coauthVersionLast="47" xr6:coauthVersionMax="47" xr10:uidLastSave="{00000000-0000-0000-0000-000000000000}"/>
  <bookViews>
    <workbookView xWindow="-120" yWindow="-120" windowWidth="29040" windowHeight="15720" xr2:uid="{C0D21173-EBA6-45CB-B431-AB6DA4CE8346}"/>
  </bookViews>
  <sheets>
    <sheet name="Anexo No. 13 Sgto Trimes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'[2]Anexo 1 Minagricultura'!#REF!</definedName>
    <definedName name="CABEZAS_PROYEC">'[3]Anexo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7" i="1" l="1"/>
  <c r="J17" i="1"/>
  <c r="K17" i="1"/>
  <c r="H18" i="1"/>
  <c r="L18" i="1"/>
  <c r="H19" i="1"/>
  <c r="L19" i="1" s="1"/>
  <c r="L20" i="1"/>
  <c r="L21" i="1"/>
  <c r="I23" i="1"/>
  <c r="J23" i="1"/>
  <c r="K23" i="1"/>
  <c r="K22" i="1" s="1"/>
  <c r="K33" i="1" s="1"/>
  <c r="H24" i="1"/>
  <c r="L24" i="1"/>
  <c r="H25" i="1"/>
  <c r="L25" i="1" s="1"/>
  <c r="I26" i="1"/>
  <c r="J26" i="1"/>
  <c r="K26" i="1"/>
  <c r="B27" i="1"/>
  <c r="H27" i="1"/>
  <c r="L27" i="1" s="1"/>
  <c r="B28" i="1"/>
  <c r="H28" i="1"/>
  <c r="L28" i="1"/>
  <c r="B29" i="1"/>
  <c r="H29" i="1"/>
  <c r="L29" i="1"/>
  <c r="B30" i="1"/>
  <c r="H30" i="1"/>
  <c r="L30" i="1"/>
  <c r="B31" i="1"/>
  <c r="H31" i="1"/>
  <c r="L31" i="1"/>
  <c r="L32" i="1"/>
  <c r="H23" i="1" l="1"/>
  <c r="L23" i="1" s="1"/>
  <c r="J22" i="1"/>
  <c r="J33" i="1" s="1"/>
  <c r="H17" i="1"/>
  <c r="I22" i="1"/>
  <c r="I33" i="1" s="1"/>
  <c r="H26" i="1"/>
  <c r="L26" i="1" s="1"/>
  <c r="L17" i="1"/>
  <c r="H22" i="1" l="1"/>
  <c r="L22" i="1" l="1"/>
  <c r="H33" i="1"/>
  <c r="L33" i="1" s="1"/>
</calcChain>
</file>

<file path=xl/sharedStrings.xml><?xml version="1.0" encoding="utf-8"?>
<sst xmlns="http://schemas.openxmlformats.org/spreadsheetml/2006/main" count="31" uniqueCount="31">
  <si>
    <t>MINISTERIO DE AGRICULTURA Y DESARROLLO RURAL
FORMATO MODIFICACIONES Y PRESUPUESTO AJUSTADO DE INGRESOS, GASTOS DE FUNCIONAMIENTO (INCLUYE CONTRAPRESTACIÓN POR ADMINISTRACIÓN) E INVERSIÓN
DE LOS FONDOS DE FOMENTO AGRICOLAS, FORESTALES, PECUARIOS Y PESQUEROS, Y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</si>
  <si>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</si>
  <si>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</si>
  <si>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</si>
  <si>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</si>
  <si>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</si>
  <si>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</si>
  <si>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13</t>
  </si>
  <si>
    <t>Cifras Expresadas en Pesos Colombianos</t>
  </si>
  <si>
    <t>C O N C E P T O</t>
  </si>
  <si>
    <t>TOTAL PRESUPUESTO INICIAL</t>
  </si>
  <si>
    <t>ADICIÓN</t>
  </si>
  <si>
    <t>REDUCCIÓN</t>
  </si>
  <si>
    <t>TRASLADO</t>
  </si>
  <si>
    <t>TOTAL PRESUPUESTO AJUSTADO</t>
  </si>
  <si>
    <t>TRIMESTRE EJECUTADO</t>
  </si>
  <si>
    <t>TOTAL PRESUPUESTO
AJUSTADO</t>
  </si>
  <si>
    <t>PRIMERO</t>
  </si>
  <si>
    <t xml:space="preserve">SEGUNDO </t>
  </si>
  <si>
    <t>TERCERO</t>
  </si>
  <si>
    <t>CUARTO</t>
  </si>
  <si>
    <t>INGRESOS OPERACIONALES</t>
  </si>
  <si>
    <t>Cuota de Fomento</t>
  </si>
  <si>
    <t>Intereses de Mora</t>
  </si>
  <si>
    <t>Superavit de Ejercicio Anteriores</t>
  </si>
  <si>
    <t>INGRESOS NO OPERACIONALES</t>
  </si>
  <si>
    <t>Ingresos Financieros</t>
  </si>
  <si>
    <t>Ingresos Financieros FNP</t>
  </si>
  <si>
    <t>Ingresos Financieros EPPC</t>
  </si>
  <si>
    <t xml:space="preserve">OTROS INGRESOS 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</si>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</sst>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4" fontId="0" fillId="0" borderId="0" xfId="1" applyNumberFormat="1" applyFont="1"/>
    <xf numFmtId="165" fontId="0" fillId="0" borderId="0" xfId="0" applyNumberFormat="1"/>
    <xf numFmtId="165" fontId="4" fillId="0" borderId="11" xfId="0" applyNumberFormat="1" applyFont="1" applyBorder="1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164" fontId="8" fillId="0" borderId="0" xfId="1" applyNumberFormat="1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0" fontId="10" fillId="0" borderId="0" xfId="2" applyFont="1" applyAlignment="1">
      <alignment vertical="center" wrapText="1"/>
    </xf>
    <xf numFmtId="16" fontId="6" fillId="0" borderId="0" xfId="2" applyNumberFormat="1" applyFont="1" applyAlignment="1">
      <alignment horizontal="left" vertical="center" wrapText="1"/>
    </xf>
    <xf numFmtId="0" fontId="10" fillId="2" borderId="0" xfId="2" applyFont="1" applyFill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0" fontId="5" fillId="2" borderId="0" xfId="0" applyFont="1" applyFill="1"/>
    <xf numFmtId="164" fontId="5" fillId="0" borderId="0" xfId="1" applyNumberFormat="1" applyFont="1"/>
    <xf numFmtId="0" fontId="12" fillId="3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1" applyNumberFormat="1" applyFont="1" applyFill="1" applyBorder="1" applyAlignment="1">
      <alignment horizontal="center" vertical="center" wrapText="1"/>
    </xf>
    <xf numFmtId="166" fontId="13" fillId="0" borderId="15" xfId="3" applyFont="1" applyBorder="1" applyAlignment="1">
      <alignment vertical="center" wrapText="1"/>
    </xf>
    <xf numFmtId="165" fontId="12" fillId="2" borderId="1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1" fillId="3" borderId="15" xfId="0" applyFont="1" applyFill="1" applyBorder="1" applyAlignment="1">
      <alignment horizontal="left" vertical="center" wrapText="1"/>
    </xf>
    <xf numFmtId="164" fontId="11" fillId="3" borderId="15" xfId="1" applyNumberFormat="1" applyFont="1" applyFill="1" applyBorder="1" applyAlignment="1">
      <alignment vertical="center" wrapText="1"/>
    </xf>
    <xf numFmtId="164" fontId="12" fillId="3" borderId="15" xfId="1" applyNumberFormat="1" applyFont="1" applyFill="1" applyBorder="1" applyAlignment="1">
      <alignment vertical="center" wrapText="1"/>
    </xf>
    <xf numFmtId="165" fontId="12" fillId="3" borderId="16" xfId="3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164" fontId="14" fillId="0" borderId="15" xfId="1" applyNumberFormat="1" applyFont="1" applyBorder="1" applyAlignment="1">
      <alignment horizontal="center" vertical="center" wrapText="1"/>
    </xf>
    <xf numFmtId="4" fontId="14" fillId="0" borderId="15" xfId="3" applyNumberFormat="1" applyFont="1" applyBorder="1" applyAlignment="1">
      <alignment vertical="center" wrapText="1"/>
    </xf>
    <xf numFmtId="164" fontId="14" fillId="2" borderId="15" xfId="1" applyNumberFormat="1" applyFont="1" applyFill="1" applyBorder="1" applyAlignment="1">
      <alignment vertical="center" wrapText="1"/>
    </xf>
    <xf numFmtId="164" fontId="13" fillId="0" borderId="15" xfId="1" applyNumberFormat="1" applyFont="1" applyBorder="1" applyAlignment="1">
      <alignment horizontal="center" vertical="center" wrapText="1"/>
    </xf>
    <xf numFmtId="165" fontId="13" fillId="0" borderId="15" xfId="3" applyNumberFormat="1" applyFont="1" applyBorder="1" applyAlignment="1">
      <alignment vertical="center" wrapText="1"/>
    </xf>
    <xf numFmtId="165" fontId="13" fillId="2" borderId="16" xfId="3" applyNumberFormat="1" applyFont="1" applyFill="1" applyBorder="1" applyAlignment="1">
      <alignment vertical="center" wrapText="1"/>
    </xf>
    <xf numFmtId="166" fontId="14" fillId="0" borderId="15" xfId="3" applyFont="1" applyBorder="1" applyAlignment="1">
      <alignment horizontal="center" vertical="center" wrapText="1"/>
    </xf>
    <xf numFmtId="165" fontId="14" fillId="0" borderId="15" xfId="3" applyNumberFormat="1" applyFont="1" applyBorder="1" applyAlignment="1">
      <alignment horizontal="center" vertical="center" wrapText="1"/>
    </xf>
    <xf numFmtId="165" fontId="12" fillId="2" borderId="16" xfId="3" applyNumberFormat="1" applyFont="1" applyFill="1" applyBorder="1" applyAlignment="1">
      <alignment vertical="center" wrapText="1"/>
    </xf>
    <xf numFmtId="0" fontId="14" fillId="0" borderId="15" xfId="0" applyFont="1" applyBorder="1"/>
    <xf numFmtId="164" fontId="14" fillId="0" borderId="15" xfId="1" applyNumberFormat="1" applyFont="1" applyBorder="1"/>
    <xf numFmtId="0" fontId="13" fillId="0" borderId="15" xfId="0" applyFont="1" applyBorder="1"/>
    <xf numFmtId="0" fontId="14" fillId="2" borderId="15" xfId="0" applyFont="1" applyFill="1" applyBorder="1" applyAlignment="1">
      <alignment horizontal="left" vertical="center" wrapText="1"/>
    </xf>
    <xf numFmtId="164" fontId="14" fillId="0" borderId="15" xfId="1" applyNumberFormat="1" applyFont="1" applyBorder="1" applyAlignment="1">
      <alignment vertical="center" wrapText="1"/>
    </xf>
    <xf numFmtId="166" fontId="14" fillId="0" borderId="15" xfId="3" applyFont="1" applyBorder="1" applyAlignment="1">
      <alignment vertical="center" wrapText="1"/>
    </xf>
    <xf numFmtId="164" fontId="13" fillId="0" borderId="15" xfId="1" applyNumberFormat="1" applyFont="1" applyBorder="1" applyAlignment="1">
      <alignment vertical="center" wrapText="1"/>
    </xf>
    <xf numFmtId="166" fontId="11" fillId="0" borderId="15" xfId="3" applyFont="1" applyBorder="1" applyAlignment="1">
      <alignment vertical="center" wrapText="1"/>
    </xf>
    <xf numFmtId="165" fontId="14" fillId="0" borderId="15" xfId="3" applyNumberFormat="1" applyFont="1" applyBorder="1"/>
    <xf numFmtId="166" fontId="14" fillId="0" borderId="15" xfId="3" applyFont="1" applyBorder="1"/>
    <xf numFmtId="166" fontId="13" fillId="0" borderId="15" xfId="3" applyFont="1" applyBorder="1"/>
    <xf numFmtId="0" fontId="11" fillId="0" borderId="15" xfId="0" applyFont="1" applyBorder="1"/>
    <xf numFmtId="0" fontId="11" fillId="3" borderId="15" xfId="0" applyFont="1" applyFill="1" applyBorder="1"/>
    <xf numFmtId="164" fontId="11" fillId="3" borderId="15" xfId="1" applyNumberFormat="1" applyFont="1" applyFill="1" applyBorder="1"/>
    <xf numFmtId="164" fontId="12" fillId="3" borderId="15" xfId="1" applyNumberFormat="1" applyFont="1" applyFill="1" applyBorder="1"/>
    <xf numFmtId="164" fontId="0" fillId="0" borderId="0" xfId="0" applyNumberFormat="1"/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165" fontId="12" fillId="3" borderId="17" xfId="0" applyNumberFormat="1" applyFont="1" applyFill="1" applyBorder="1" applyAlignment="1">
      <alignment horizontal="center" vertical="center" wrapText="1"/>
    </xf>
    <xf numFmtId="165" fontId="12" fillId="3" borderId="18" xfId="0" applyNumberFormat="1" applyFont="1" applyFill="1" applyBorder="1" applyAlignment="1">
      <alignment horizontal="center" vertical="center" wrapText="1"/>
    </xf>
    <xf numFmtId="164" fontId="11" fillId="3" borderId="19" xfId="1" applyNumberFormat="1" applyFont="1" applyFill="1" applyBorder="1" applyAlignment="1">
      <alignment horizontal="center" vertical="center" wrapText="1"/>
    </xf>
    <xf numFmtId="164" fontId="11" fillId="3" borderId="20" xfId="1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 2" xfId="3" xr:uid="{E2A56A02-1DF0-4BC5-9682-BD8DC28B67B8}"/>
    <cellStyle name="Normal" xfId="0" builtinId="0"/>
    <cellStyle name="Normal 2 2 2" xfId="2" xr:uid="{994A217E-4F04-4DFA-9F3E-C4396B814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61515ED-DC9E-427D-8C84-F0D3E95D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23837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376570</xdr:colOff>
      <xdr:row>6</xdr:row>
      <xdr:rowOff>110756</xdr:rowOff>
    </xdr:from>
    <xdr:to>
      <xdr:col>12</xdr:col>
      <xdr:colOff>706730</xdr:colOff>
      <xdr:row>11</xdr:row>
      <xdr:rowOff>154667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03637-1A75-44BE-BF56-41A5559A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282331"/>
          <a:ext cx="706730" cy="929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98801CD8-8F4C-47F3-A1C0-A273CF5A9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23837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376570</xdr:colOff>
      <xdr:row>6</xdr:row>
      <xdr:rowOff>110756</xdr:rowOff>
    </xdr:from>
    <xdr:to>
      <xdr:col>12</xdr:col>
      <xdr:colOff>706730</xdr:colOff>
      <xdr:row>11</xdr:row>
      <xdr:rowOff>154667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06A18-62F2-4A7C-AE21-D707A4BA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282331"/>
          <a:ext cx="706730" cy="929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triz%20presupuestal/Matriz%20presupuestal%202026%2019052026.xlsx" TargetMode="External"/><Relationship Id="rId2" Type="http://schemas.openxmlformats.org/officeDocument/2006/relationships/externalLinkPath" Target="file:///Y:\A&#241;o%202026\Matriz%20presupuestal\Matriz%20presupuestal%202026%2019052026.xlsx" TargetMode="External"/><Relationship Id="rId1" Type="http://schemas.openxmlformats.org/officeDocument/2006/relationships/externalLinkPath" Target="/A&#241;o%202026/Matriz%20presupuestal/Matriz%20presupuestal%202026%2019052026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Acuerdos%20presupuestales%202024/Preliminares/Anexos%20acuerdo%209-10.xlsx" TargetMode="External"/><Relationship Id="rId2" Type="http://schemas.openxmlformats.org/officeDocument/2006/relationships/externalLinkPath" Target="file:///Y:\A&#241;o%202024\Acuerdos%20presupuestales%202024\Preliminares\Anexos%20acuerdo%209-10.xlsx" TargetMode="External"/><Relationship Id="rId1" Type="http://schemas.openxmlformats.org/officeDocument/2006/relationships/externalLinkPath" Target="/A&#241;o%202024/Acuerdos%20presupuestales%202024/Preliminares/Anexos%20acuerdo%209-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tallado gastos generales"/>
      <sheetName val="Panel "/>
      <sheetName val="Indicadores"/>
      <sheetName val="Ingresos"/>
      <sheetName val="INGRESO NETO"/>
      <sheetName val="cuota de fomento"/>
      <sheetName val="vigencias anteriores"/>
      <sheetName val="superavit"/>
      <sheetName val="Superavit 2025"/>
      <sheetName val="rendimientos"/>
      <sheetName val="Cálculo otros ingresos"/>
      <sheetName val="Gasto"/>
      <sheetName val="Anexo No. 1 Regionaliza Recaudo"/>
      <sheetName val="Anexo No. 2 Presup Ingr"/>
      <sheetName val="Anexo No. 4 Regionaliz ProyectM"/>
      <sheetName val="Anexo Ingresos"/>
      <sheetName val="CONCILIACIÓN INGRESOS"/>
      <sheetName val="ventas EPPC"/>
      <sheetName val="Anexo 5 Planta y Equipo"/>
      <sheetName val="Anexo 5 Planta y Equipo sm"/>
      <sheetName val="Anexo 5 Planta y Equipo Dif"/>
      <sheetName val="RES"/>
      <sheetName val="FUN"/>
      <sheetName val="01"/>
      <sheetName val="0101"/>
      <sheetName val="0102"/>
      <sheetName val="0103"/>
      <sheetName val="02"/>
      <sheetName val="0203"/>
      <sheetName val="0204"/>
      <sheetName val="03"/>
      <sheetName val="0305"/>
      <sheetName val="0306"/>
      <sheetName val="0307"/>
      <sheetName val="0408"/>
      <sheetName val="Anexo No. 3 Presupt Gtos MOD"/>
      <sheetName val="Anexo No. 6 Honorarios"/>
      <sheetName val="Planta 2025"/>
      <sheetName val="Comparativo"/>
      <sheetName val="generales"/>
      <sheetName val="Femergencia"/>
      <sheetName val="reserva"/>
      <sheetName val="Anexo No. 13 Sgto Trimes"/>
      <sheetName val="Anexo 2 acuerdo 9-25"/>
      <sheetName val="Anexo 3 acuerdo 9-25"/>
      <sheetName val="Anexo No. 13 Sgto Trimes-1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ECO REG"/>
      <sheetName val="MER REG"/>
      <sheetName val="COM REG"/>
      <sheetName val="TEC REG"/>
      <sheetName val="INVES REG"/>
      <sheetName val="SAN REG"/>
      <sheetName val="PPC REG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Q12">
            <v>29535353454</v>
          </cell>
        </row>
        <row r="16">
          <cell r="Q16">
            <v>228158045</v>
          </cell>
        </row>
        <row r="27">
          <cell r="Q27">
            <v>410321858</v>
          </cell>
        </row>
        <row r="28">
          <cell r="Q28">
            <v>294926423</v>
          </cell>
        </row>
        <row r="31">
          <cell r="Q31">
            <v>168091822</v>
          </cell>
        </row>
        <row r="32">
          <cell r="Q32">
            <v>11152260</v>
          </cell>
        </row>
        <row r="33">
          <cell r="Q33">
            <v>41652</v>
          </cell>
        </row>
        <row r="34">
          <cell r="Q34">
            <v>38269318</v>
          </cell>
        </row>
        <row r="36">
          <cell r="Q36">
            <v>3000000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3">
          <cell r="Q13">
            <v>189126243</v>
          </cell>
        </row>
      </sheetData>
      <sheetData sheetId="22">
        <row r="52">
          <cell r="M52">
            <v>1953189700</v>
          </cell>
        </row>
      </sheetData>
      <sheetData sheetId="23">
        <row r="47">
          <cell r="Q47">
            <v>41455909</v>
          </cell>
        </row>
      </sheetData>
      <sheetData sheetId="24" refreshError="1"/>
      <sheetData sheetId="25" refreshError="1"/>
      <sheetData sheetId="26" refreshError="1"/>
      <sheetData sheetId="27">
        <row r="47">
          <cell r="Q47">
            <v>3238508702</v>
          </cell>
        </row>
      </sheetData>
      <sheetData sheetId="28" refreshError="1"/>
      <sheetData sheetId="29" refreshError="1"/>
      <sheetData sheetId="30">
        <row r="47">
          <cell r="Q47">
            <v>300136807</v>
          </cell>
        </row>
      </sheetData>
      <sheetData sheetId="31" refreshError="1"/>
      <sheetData sheetId="32" refreshError="1"/>
      <sheetData sheetId="33" refreshError="1"/>
      <sheetData sheetId="34">
        <row r="47">
          <cell r="M47">
            <v>5445229344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solidado"/>
      <sheetName val="Anexo No. 1 Regionaliza Recaudo"/>
      <sheetName val="Anexo No. 2 Presup Ingr"/>
      <sheetName val="Anexo No. 3 Presupt Gtos MOD"/>
      <sheetName val="Anexo No. 3 Presupt Gtos"/>
      <sheetName val="Anexo No. 1 Regionaliza Rec MOD"/>
      <sheetName val="Anexo No. 2 Presup IngrMOD"/>
      <sheetName val="Anexo No. 4 Regionaliz ProyectM"/>
      <sheetName val="Anexo 5 Planta y Equipo de inic"/>
      <sheetName val="Anexo 5 Planta y Equipo incre"/>
      <sheetName val="Anexo 5 Planta y Equipo dif"/>
      <sheetName val="Anexo No. 6 Honorarios"/>
      <sheetName val="Anexo No. 7 Regionaliza Recau"/>
      <sheetName val="RECAUDO"/>
      <sheetName val="TABLA HONORARIOS "/>
      <sheetName val="TABLA SIN HONOR"/>
      <sheetName val="Info cont anexo9"/>
      <sheetName val="cargo anexo9"/>
      <sheetName val="%"/>
      <sheetName val="Personal y peso % (2) anexo 9"/>
      <sheetName val="Rubros (2) anexo 9"/>
      <sheetName val="Anexo No. 8 Ejecución Ptal"/>
      <sheetName val="Anexo No. 9 Detalle x progr"/>
      <sheetName val="Anexo No. 10 Detalle x proy"/>
      <sheetName val="Anexo No. 11 Regionaliz Proy"/>
      <sheetName val="Nómina y honorarios 2024ini"/>
      <sheetName val="% Personal"/>
      <sheetName val="Rendimientos"/>
      <sheetName val="Ing programas"/>
      <sheetName val="Anexo No. 12 Ejecucion por Proy"/>
      <sheetName val="Anexo No. 13 Sgto Trimes Pto"/>
      <sheetName val="INGRESO NETO"/>
      <sheetName val="Anexo Ingresos"/>
      <sheetName val="CONCILIACIÓN INGRESOS"/>
      <sheetName val="VENTAS EPPC"/>
      <sheetName val="RES"/>
      <sheetName val="Funcionamiento (2)"/>
      <sheetName val="proyec cabezas"/>
      <sheetName val="FUN"/>
      <sheetName val="MER"/>
      <sheetName val="TEC"/>
      <sheetName val="ECO"/>
      <sheetName val="PPC"/>
      <sheetName val="TRANSF"/>
      <sheetName val="SAN"/>
      <sheetName val="COM"/>
      <sheetName val="FUN REG"/>
      <sheetName val="MER REG"/>
      <sheetName val="TEC REG"/>
      <sheetName val="ECO REG"/>
      <sheetName val="EPPC REG"/>
      <sheetName val="INVES REG"/>
      <sheetName val="SAN REG"/>
      <sheetName val="COM REG"/>
      <sheetName val="Rubros"/>
    </sheetNames>
    <sheetDataSet>
      <sheetData sheetId="0"/>
      <sheetData sheetId="1"/>
      <sheetData sheetId="2"/>
      <sheetData sheetId="3">
        <row r="20">
          <cell r="D20">
            <v>971497806</v>
          </cell>
        </row>
      </sheetData>
      <sheetData sheetId="4"/>
      <sheetData sheetId="5"/>
      <sheetData sheetId="6">
        <row r="24">
          <cell r="B24" t="str">
            <v>Ventas Programa PPC</v>
          </cell>
        </row>
        <row r="25">
          <cell r="B25" t="str">
            <v>Financieros FNP</v>
          </cell>
        </row>
        <row r="26">
          <cell r="B26" t="str">
            <v>Financieros PPC</v>
          </cell>
        </row>
        <row r="27">
          <cell r="B27" t="str">
            <v>Extraordinarios FNP</v>
          </cell>
        </row>
        <row r="28">
          <cell r="B28" t="str">
            <v>Programas y proyectos FNP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4">
          <cell r="L34">
            <v>230525269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2">
          <cell r="B12">
            <v>83457083465</v>
          </cell>
        </row>
      </sheetData>
      <sheetData sheetId="32"/>
      <sheetData sheetId="33"/>
      <sheetData sheetId="34"/>
      <sheetData sheetId="35">
        <row r="13">
          <cell r="C13">
            <v>13094961</v>
          </cell>
        </row>
      </sheetData>
      <sheetData sheetId="36"/>
      <sheetData sheetId="37"/>
      <sheetData sheetId="38">
        <row r="61">
          <cell r="C61">
            <v>90552403</v>
          </cell>
        </row>
      </sheetData>
      <sheetData sheetId="39"/>
      <sheetData sheetId="40"/>
      <sheetData sheetId="41"/>
      <sheetData sheetId="42">
        <row r="62">
          <cell r="B62">
            <v>11582589545</v>
          </cell>
        </row>
      </sheetData>
      <sheetData sheetId="43">
        <row r="39">
          <cell r="L39">
            <v>119000000</v>
          </cell>
        </row>
      </sheetData>
      <sheetData sheetId="44">
        <row r="32">
          <cell r="C32">
            <v>600000000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9E05-9694-4AA1-94D3-03457727015D}">
  <sheetPr>
    <tabColor theme="0"/>
    <pageSetUpPr fitToPage="1"/>
  </sheetPr>
  <dimension ref="B1:M92"/>
  <sheetViews>
    <sheetView showGridLines="0" tabSelected="1" zoomScale="130" zoomScaleNormal="130" workbookViewId="0">
      <selection activeCell="D18" sqref="D18"/>
    </sheetView>
  </sheetViews>
  <sheetFormatPr baseColWidth="10" defaultColWidth="11.42578125" defaultRowHeight="15" outlineLevelCol="1" x14ac:dyDescent="0.25"/>
  <cols>
    <col min="1" max="1" width="4" customWidth="1"/>
    <col min="2" max="2" width="48.140625" style="1" customWidth="1"/>
    <col min="3" max="3" width="15.7109375" customWidth="1"/>
    <col min="4" max="4" width="17.28515625" customWidth="1"/>
    <col min="5" max="5" width="13.7109375" customWidth="1"/>
    <col min="6" max="6" width="14.42578125" customWidth="1"/>
    <col min="7" max="7" width="18.7109375" style="2" customWidth="1"/>
    <col min="8" max="8" width="19.7109375" hidden="1" customWidth="1" outlineLevel="1"/>
    <col min="9" max="9" width="18.140625" hidden="1" customWidth="1" outlineLevel="1"/>
    <col min="10" max="10" width="19" hidden="1" customWidth="1" outlineLevel="1"/>
    <col min="11" max="11" width="17.42578125" hidden="1" customWidth="1" outlineLevel="1"/>
    <col min="12" max="12" width="21.7109375" style="3" hidden="1" customWidth="1" outlineLevel="1"/>
    <col min="13" max="13" width="15.5703125" customWidth="1" collapsed="1"/>
  </cols>
  <sheetData>
    <row r="1" spans="2:12" ht="15.75" thickBot="1" x14ac:dyDescent="0.3"/>
    <row r="2" spans="2:12" ht="15" customHeight="1" x14ac:dyDescent="0.25">
      <c r="B2" s="59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2:12" x14ac:dyDescent="0.25">
      <c r="B3" s="62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2:12" x14ac:dyDescent="0.25">
      <c r="B4" s="62"/>
      <c r="C4" s="63"/>
      <c r="D4" s="63"/>
      <c r="E4" s="63"/>
      <c r="F4" s="63"/>
      <c r="G4" s="63"/>
      <c r="H4" s="63"/>
      <c r="I4" s="63"/>
      <c r="J4" s="63"/>
      <c r="K4" s="63"/>
      <c r="L4" s="64"/>
    </row>
    <row r="5" spans="2:12" ht="15.75" thickBot="1" x14ac:dyDescent="0.3">
      <c r="B5" s="65"/>
      <c r="C5" s="66"/>
      <c r="D5" s="66"/>
      <c r="E5" s="66"/>
      <c r="F5" s="66"/>
      <c r="G5" s="66"/>
      <c r="H5" s="66"/>
      <c r="I5" s="66"/>
      <c r="J5" s="66"/>
      <c r="K5" s="66"/>
      <c r="L5" s="67"/>
    </row>
    <row r="6" spans="2:12" s="5" customFormat="1" ht="15.75" customHeight="1" thickBot="1" x14ac:dyDescent="0.3">
      <c r="B6" s="68" t="s">
        <v>1</v>
      </c>
      <c r="C6" s="69"/>
      <c r="D6" s="69"/>
      <c r="E6" s="69"/>
      <c r="F6" s="69"/>
      <c r="G6" s="69"/>
      <c r="H6" s="69"/>
      <c r="I6" s="69"/>
      <c r="J6" s="69"/>
      <c r="K6" s="69"/>
      <c r="L6" s="4" t="s">
        <v>2</v>
      </c>
    </row>
    <row r="7" spans="2:12" s="5" customFormat="1" x14ac:dyDescent="0.25">
      <c r="B7" s="70"/>
      <c r="C7" s="70"/>
      <c r="D7" s="70"/>
      <c r="E7" s="70"/>
      <c r="F7" s="70"/>
      <c r="G7" s="70"/>
      <c r="H7" s="70"/>
      <c r="I7" s="70"/>
      <c r="J7" s="6"/>
      <c r="K7" s="6"/>
      <c r="L7" s="7"/>
    </row>
    <row r="8" spans="2:12" s="5" customFormat="1" ht="12.75" customHeight="1" x14ac:dyDescent="0.25">
      <c r="B8" s="8" t="s">
        <v>3</v>
      </c>
      <c r="C8" s="71" t="s">
        <v>4</v>
      </c>
      <c r="D8" s="71"/>
      <c r="E8" s="71"/>
      <c r="F8" s="8"/>
      <c r="G8" s="10"/>
      <c r="H8" s="8"/>
      <c r="I8" s="8"/>
      <c r="J8" s="6"/>
      <c r="K8" s="6"/>
      <c r="L8" s="7"/>
    </row>
    <row r="9" spans="2:12" s="5" customFormat="1" x14ac:dyDescent="0.25">
      <c r="B9" s="11" t="s">
        <v>5</v>
      </c>
      <c r="C9" s="9">
        <v>2026</v>
      </c>
      <c r="D9" s="12"/>
      <c r="E9" s="11"/>
      <c r="F9" s="11"/>
      <c r="G9" s="13"/>
      <c r="H9" s="11"/>
      <c r="I9" s="11"/>
      <c r="J9" s="6"/>
      <c r="K9" s="6"/>
      <c r="L9" s="7"/>
    </row>
    <row r="10" spans="2:12" s="5" customFormat="1" ht="13.5" x14ac:dyDescent="0.25">
      <c r="B10" s="14" t="s">
        <v>6</v>
      </c>
      <c r="C10" s="15">
        <v>46112</v>
      </c>
      <c r="D10" s="16"/>
      <c r="E10" s="14"/>
      <c r="F10" s="14"/>
      <c r="G10" s="17"/>
      <c r="H10" s="14"/>
      <c r="I10" s="14"/>
      <c r="L10" s="7"/>
    </row>
    <row r="11" spans="2:12" s="5" customFormat="1" ht="13.5" x14ac:dyDescent="0.25">
      <c r="D11" s="18"/>
      <c r="G11" s="19"/>
      <c r="L11" s="7"/>
    </row>
    <row r="12" spans="2:12" s="5" customFormat="1" x14ac:dyDescent="0.25">
      <c r="B12" s="72" t="s">
        <v>7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2:12" ht="16.5" customHeight="1" thickBot="1" x14ac:dyDescent="0.3">
      <c r="B13" s="73" t="s">
        <v>8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2:12" ht="21.75" customHeight="1" x14ac:dyDescent="0.25">
      <c r="B14" s="80" t="s">
        <v>9</v>
      </c>
      <c r="C14" s="78" t="s">
        <v>10</v>
      </c>
      <c r="D14" s="78" t="s">
        <v>11</v>
      </c>
      <c r="E14" s="78" t="s">
        <v>12</v>
      </c>
      <c r="F14" s="78" t="s">
        <v>13</v>
      </c>
      <c r="G14" s="76" t="s">
        <v>14</v>
      </c>
      <c r="H14" s="56" t="s">
        <v>15</v>
      </c>
      <c r="I14" s="57"/>
      <c r="J14" s="57"/>
      <c r="K14" s="58"/>
      <c r="L14" s="74" t="s">
        <v>16</v>
      </c>
    </row>
    <row r="15" spans="2:12" ht="24.75" customHeight="1" x14ac:dyDescent="0.25">
      <c r="B15" s="81"/>
      <c r="C15" s="79"/>
      <c r="D15" s="79"/>
      <c r="E15" s="79"/>
      <c r="F15" s="79"/>
      <c r="G15" s="77"/>
      <c r="H15" s="20" t="s">
        <v>17</v>
      </c>
      <c r="I15" s="20" t="s">
        <v>18</v>
      </c>
      <c r="J15" s="20" t="s">
        <v>19</v>
      </c>
      <c r="K15" s="20" t="s">
        <v>20</v>
      </c>
      <c r="L15" s="75"/>
    </row>
    <row r="16" spans="2:12" s="25" customFormat="1" ht="16.5" customHeight="1" x14ac:dyDescent="0.25">
      <c r="B16" s="21"/>
      <c r="C16" s="22"/>
      <c r="D16" s="21"/>
      <c r="E16" s="21"/>
      <c r="F16" s="21"/>
      <c r="G16" s="21"/>
      <c r="H16" s="23"/>
      <c r="I16" s="23"/>
      <c r="J16" s="23"/>
      <c r="K16" s="23"/>
      <c r="L16" s="24"/>
    </row>
    <row r="17" spans="2:12" x14ac:dyDescent="0.25">
      <c r="B17" s="26" t="s">
        <v>21</v>
      </c>
      <c r="C17" s="27">
        <v>154342096131</v>
      </c>
      <c r="D17" s="27">
        <v>20684518608</v>
      </c>
      <c r="E17" s="27">
        <v>0</v>
      </c>
      <c r="F17" s="27">
        <v>0</v>
      </c>
      <c r="G17" s="27">
        <v>175026614739</v>
      </c>
      <c r="H17" s="28">
        <f>SUM(H18:H20)</f>
        <v>29763511499</v>
      </c>
      <c r="I17" s="28">
        <f t="shared" ref="I17:J17" si="0">SUM(I18:I20)</f>
        <v>0</v>
      </c>
      <c r="J17" s="28">
        <f t="shared" si="0"/>
        <v>0</v>
      </c>
      <c r="K17" s="28">
        <f>SUM(K18:K20)</f>
        <v>0</v>
      </c>
      <c r="L17" s="29">
        <f>SUM(H17:K17)</f>
        <v>29763511499</v>
      </c>
    </row>
    <row r="18" spans="2:12" x14ac:dyDescent="0.25">
      <c r="B18" s="30" t="s">
        <v>22</v>
      </c>
      <c r="C18" s="31">
        <v>110053940229</v>
      </c>
      <c r="D18" s="32">
        <v>19330138147</v>
      </c>
      <c r="E18" s="32"/>
      <c r="F18" s="32"/>
      <c r="G18" s="33">
        <v>129384078376</v>
      </c>
      <c r="H18" s="34">
        <f>+'[12]INGRESO NETO'!$Q$12</f>
        <v>29535353454</v>
      </c>
      <c r="I18" s="34"/>
      <c r="J18" s="35"/>
      <c r="K18" s="23"/>
      <c r="L18" s="36">
        <f t="shared" ref="L18:L33" si="1">SUM(H18:K18)</f>
        <v>29535353454</v>
      </c>
    </row>
    <row r="19" spans="2:12" x14ac:dyDescent="0.25">
      <c r="B19" s="30" t="s">
        <v>23</v>
      </c>
      <c r="C19" s="31">
        <v>267329197</v>
      </c>
      <c r="D19" s="37">
        <v>0</v>
      </c>
      <c r="E19" s="37"/>
      <c r="F19" s="37"/>
      <c r="G19" s="33">
        <v>267329197</v>
      </c>
      <c r="H19" s="34">
        <f>+'[12]INGRESO NETO'!$Q$16</f>
        <v>228158045</v>
      </c>
      <c r="I19" s="34"/>
      <c r="J19" s="35"/>
      <c r="K19" s="23"/>
      <c r="L19" s="36">
        <f t="shared" si="1"/>
        <v>228158045</v>
      </c>
    </row>
    <row r="20" spans="2:12" x14ac:dyDescent="0.25">
      <c r="B20" s="30" t="s">
        <v>24</v>
      </c>
      <c r="C20" s="31">
        <v>44020826705</v>
      </c>
      <c r="D20" s="38">
        <v>1354380461</v>
      </c>
      <c r="E20" s="38"/>
      <c r="F20" s="38"/>
      <c r="G20" s="33">
        <v>45375207166</v>
      </c>
      <c r="H20" s="34"/>
      <c r="I20" s="34"/>
      <c r="J20" s="23"/>
      <c r="K20" s="23"/>
      <c r="L20" s="39">
        <f t="shared" si="1"/>
        <v>0</v>
      </c>
    </row>
    <row r="21" spans="2:12" x14ac:dyDescent="0.25">
      <c r="B21" s="40"/>
      <c r="C21" s="41"/>
      <c r="D21" s="40"/>
      <c r="E21" s="40"/>
      <c r="F21" s="40"/>
      <c r="G21" s="33">
        <v>0</v>
      </c>
      <c r="H21" s="42"/>
      <c r="I21" s="42"/>
      <c r="J21" s="42"/>
      <c r="K21" s="42"/>
      <c r="L21" s="39">
        <f t="shared" si="1"/>
        <v>0</v>
      </c>
    </row>
    <row r="22" spans="2:12" x14ac:dyDescent="0.25">
      <c r="B22" s="26" t="s">
        <v>25</v>
      </c>
      <c r="C22" s="27">
        <v>3898589851.2239165</v>
      </c>
      <c r="D22" s="27">
        <v>202945189</v>
      </c>
      <c r="E22" s="27">
        <v>0</v>
      </c>
      <c r="F22" s="27">
        <v>0</v>
      </c>
      <c r="G22" s="27">
        <v>4101535040.2239165</v>
      </c>
      <c r="H22" s="28">
        <f>+H23+H26</f>
        <v>925803333</v>
      </c>
      <c r="I22" s="28">
        <f t="shared" ref="I22:J22" si="2">+I23+I26</f>
        <v>0</v>
      </c>
      <c r="J22" s="28">
        <f t="shared" si="2"/>
        <v>0</v>
      </c>
      <c r="K22" s="28">
        <f>+K23+K26</f>
        <v>0</v>
      </c>
      <c r="L22" s="29">
        <f t="shared" si="1"/>
        <v>925803333</v>
      </c>
    </row>
    <row r="23" spans="2:12" x14ac:dyDescent="0.25">
      <c r="B23" s="26" t="s">
        <v>26</v>
      </c>
      <c r="C23" s="27">
        <v>2967178731.9519167</v>
      </c>
      <c r="D23" s="27">
        <v>0</v>
      </c>
      <c r="E23" s="27">
        <v>0</v>
      </c>
      <c r="F23" s="27">
        <v>0</v>
      </c>
      <c r="G23" s="27">
        <v>2967178731.9519167</v>
      </c>
      <c r="H23" s="28">
        <f>SUM(H24:H25)</f>
        <v>705248281</v>
      </c>
      <c r="I23" s="28">
        <f t="shared" ref="I23:J23" si="3">SUM(I24:I25)</f>
        <v>0</v>
      </c>
      <c r="J23" s="28">
        <f t="shared" si="3"/>
        <v>0</v>
      </c>
      <c r="K23" s="28">
        <f>SUM(K24:K25)</f>
        <v>0</v>
      </c>
      <c r="L23" s="29">
        <f t="shared" si="1"/>
        <v>705248281</v>
      </c>
    </row>
    <row r="24" spans="2:12" x14ac:dyDescent="0.25">
      <c r="B24" s="43" t="s">
        <v>27</v>
      </c>
      <c r="C24" s="44">
        <v>1857656208.9202416</v>
      </c>
      <c r="D24" s="45">
        <v>0</v>
      </c>
      <c r="E24" s="45"/>
      <c r="F24" s="45"/>
      <c r="G24" s="33">
        <v>1857656208.9202416</v>
      </c>
      <c r="H24" s="46">
        <f>+'[12]INGRESO NETO'!$Q$27</f>
        <v>410321858</v>
      </c>
      <c r="I24" s="46"/>
      <c r="J24" s="35"/>
      <c r="K24" s="23"/>
      <c r="L24" s="36">
        <f>SUM(H24:K24)</f>
        <v>410321858</v>
      </c>
    </row>
    <row r="25" spans="2:12" x14ac:dyDescent="0.25">
      <c r="B25" s="43" t="s">
        <v>28</v>
      </c>
      <c r="C25" s="44">
        <v>1109522523.0316753</v>
      </c>
      <c r="D25" s="45">
        <v>0</v>
      </c>
      <c r="E25" s="45"/>
      <c r="F25" s="45"/>
      <c r="G25" s="33">
        <v>1109522523.0316753</v>
      </c>
      <c r="H25" s="46">
        <f>+'[12]INGRESO NETO'!$Q$28</f>
        <v>294926423</v>
      </c>
      <c r="I25" s="46"/>
      <c r="J25" s="35"/>
      <c r="K25" s="23"/>
      <c r="L25" s="36">
        <f t="shared" si="1"/>
        <v>294926423</v>
      </c>
    </row>
    <row r="26" spans="2:12" x14ac:dyDescent="0.25">
      <c r="B26" s="26" t="s">
        <v>29</v>
      </c>
      <c r="C26" s="27">
        <v>931411119.27199984</v>
      </c>
      <c r="D26" s="27">
        <v>202945189</v>
      </c>
      <c r="E26" s="27">
        <v>0</v>
      </c>
      <c r="F26" s="27">
        <v>0</v>
      </c>
      <c r="G26" s="27">
        <v>1134356308.2719998</v>
      </c>
      <c r="H26" s="28">
        <f>SUM(H27:H32)</f>
        <v>220555052</v>
      </c>
      <c r="I26" s="28">
        <f t="shared" ref="I26:J26" si="4">SUM(I27:I32)</f>
        <v>0</v>
      </c>
      <c r="J26" s="28">
        <f t="shared" si="4"/>
        <v>0</v>
      </c>
      <c r="K26" s="28">
        <f>SUM(K27:K32)</f>
        <v>0</v>
      </c>
      <c r="L26" s="29">
        <f t="shared" si="1"/>
        <v>220555052</v>
      </c>
    </row>
    <row r="27" spans="2:12" x14ac:dyDescent="0.25">
      <c r="B27" s="43" t="str">
        <f>+'[13]Anexo No. 2 Presup IngrMOD'!B24</f>
        <v>Ventas Programa PPC</v>
      </c>
      <c r="C27" s="44">
        <v>824034263.47199988</v>
      </c>
      <c r="D27" s="47">
        <v>0</v>
      </c>
      <c r="E27" s="47"/>
      <c r="F27" s="47"/>
      <c r="G27" s="33">
        <v>824034263.47199988</v>
      </c>
      <c r="H27" s="46">
        <f>+'[12]INGRESO NETO'!$Q$31</f>
        <v>168091822</v>
      </c>
      <c r="I27" s="46"/>
      <c r="J27" s="35"/>
      <c r="K27" s="23"/>
      <c r="L27" s="36">
        <f t="shared" si="1"/>
        <v>168091822</v>
      </c>
    </row>
    <row r="28" spans="2:12" x14ac:dyDescent="0.25">
      <c r="B28" s="43" t="str">
        <f>+'[13]Anexo No. 2 Presup IngrMOD'!B25</f>
        <v>Financieros FNP</v>
      </c>
      <c r="C28" s="44">
        <v>17819726</v>
      </c>
      <c r="D28" s="45">
        <v>0</v>
      </c>
      <c r="E28" s="45"/>
      <c r="F28" s="45"/>
      <c r="G28" s="33">
        <v>17819726</v>
      </c>
      <c r="H28" s="46">
        <f>+'[12]INGRESO NETO'!$Q$32</f>
        <v>11152260</v>
      </c>
      <c r="I28" s="46"/>
      <c r="J28" s="35"/>
      <c r="K28" s="23"/>
      <c r="L28" s="36">
        <f t="shared" si="1"/>
        <v>11152260</v>
      </c>
    </row>
    <row r="29" spans="2:12" x14ac:dyDescent="0.25">
      <c r="B29" s="43" t="str">
        <f>+'[13]Anexo No. 2 Presup IngrMOD'!B26</f>
        <v>Financieros PPC</v>
      </c>
      <c r="C29" s="44">
        <v>5654863</v>
      </c>
      <c r="D29" s="45">
        <v>0</v>
      </c>
      <c r="E29" s="45"/>
      <c r="F29" s="45"/>
      <c r="G29" s="33">
        <v>5654863</v>
      </c>
      <c r="H29" s="46">
        <f>+'[12]INGRESO NETO'!$Q$33</f>
        <v>41652</v>
      </c>
      <c r="I29" s="46"/>
      <c r="J29" s="35"/>
      <c r="K29" s="23"/>
      <c r="L29" s="36">
        <f t="shared" si="1"/>
        <v>41652</v>
      </c>
    </row>
    <row r="30" spans="2:12" ht="15" customHeight="1" x14ac:dyDescent="0.25">
      <c r="B30" s="43" t="str">
        <f>+'[13]Anexo No. 2 Presup IngrMOD'!B27</f>
        <v>Extraordinarios FNP</v>
      </c>
      <c r="C30" s="44">
        <v>83902266.799999997</v>
      </c>
      <c r="D30" s="45">
        <v>0</v>
      </c>
      <c r="E30" s="45"/>
      <c r="F30" s="45"/>
      <c r="G30" s="33">
        <v>83902266.799999997</v>
      </c>
      <c r="H30" s="46">
        <f>+'[12]INGRESO NETO'!$Q$34</f>
        <v>38269318</v>
      </c>
      <c r="I30" s="46"/>
      <c r="J30" s="35"/>
      <c r="K30" s="23"/>
      <c r="L30" s="36">
        <f t="shared" si="1"/>
        <v>38269318</v>
      </c>
    </row>
    <row r="31" spans="2:12" x14ac:dyDescent="0.25">
      <c r="B31" s="43" t="str">
        <f>+'[13]Anexo No. 2 Presup IngrMOD'!B28</f>
        <v>Programas y proyectos FNP</v>
      </c>
      <c r="C31" s="44">
        <v>0</v>
      </c>
      <c r="D31" s="48">
        <v>202945189</v>
      </c>
      <c r="E31" s="49"/>
      <c r="F31" s="49"/>
      <c r="G31" s="33">
        <v>202945189</v>
      </c>
      <c r="H31" s="46">
        <f>+'[12]INGRESO NETO'!$Q$36</f>
        <v>3000000</v>
      </c>
      <c r="I31" s="46"/>
      <c r="J31" s="50"/>
      <c r="K31" s="23"/>
      <c r="L31" s="36">
        <f t="shared" si="1"/>
        <v>3000000</v>
      </c>
    </row>
    <row r="32" spans="2:12" x14ac:dyDescent="0.25">
      <c r="B32" s="51"/>
      <c r="C32" s="41"/>
      <c r="D32" s="49"/>
      <c r="E32" s="49"/>
      <c r="F32" s="49"/>
      <c r="G32" s="33">
        <v>0</v>
      </c>
      <c r="H32" s="50"/>
      <c r="I32" s="50"/>
      <c r="J32" s="50"/>
      <c r="K32" s="50"/>
      <c r="L32" s="39">
        <f t="shared" si="1"/>
        <v>0</v>
      </c>
    </row>
    <row r="33" spans="2:12" x14ac:dyDescent="0.25">
      <c r="B33" s="52" t="s">
        <v>30</v>
      </c>
      <c r="C33" s="53">
        <v>158240685982.22391</v>
      </c>
      <c r="D33" s="53">
        <v>20887463797</v>
      </c>
      <c r="E33" s="53">
        <v>0</v>
      </c>
      <c r="F33" s="53">
        <v>0</v>
      </c>
      <c r="G33" s="27">
        <v>179128149779.22391</v>
      </c>
      <c r="H33" s="54">
        <f>+H17+H22</f>
        <v>30689314832</v>
      </c>
      <c r="I33" s="54">
        <f>+I17+I22</f>
        <v>0</v>
      </c>
      <c r="J33" s="54">
        <f>+J17+J22</f>
        <v>0</v>
      </c>
      <c r="K33" s="54">
        <f>+K17+K22</f>
        <v>0</v>
      </c>
      <c r="L33" s="29">
        <f t="shared" si="1"/>
        <v>30689314832</v>
      </c>
    </row>
    <row r="34" spans="2:12" x14ac:dyDescent="0.25">
      <c r="C34" s="2"/>
      <c r="D34" s="55"/>
    </row>
    <row r="35" spans="2:12" x14ac:dyDescent="0.25">
      <c r="C35" s="2"/>
    </row>
    <row r="36" spans="2:12" x14ac:dyDescent="0.25">
      <c r="C36" s="2"/>
    </row>
    <row r="37" spans="2:12" x14ac:dyDescent="0.25">
      <c r="C37" s="2"/>
    </row>
    <row r="38" spans="2:12" x14ac:dyDescent="0.25">
      <c r="C38" s="2"/>
    </row>
    <row r="39" spans="2:12" x14ac:dyDescent="0.25">
      <c r="C39" s="2"/>
    </row>
    <row r="40" spans="2:12" x14ac:dyDescent="0.25">
      <c r="C40" s="2"/>
    </row>
    <row r="41" spans="2:12" x14ac:dyDescent="0.25">
      <c r="C41" s="2"/>
    </row>
    <row r="42" spans="2:12" x14ac:dyDescent="0.25">
      <c r="C42" s="2"/>
    </row>
    <row r="43" spans="2:12" x14ac:dyDescent="0.25">
      <c r="C43" s="2"/>
    </row>
    <row r="44" spans="2:12" x14ac:dyDescent="0.25">
      <c r="C44" s="2"/>
    </row>
    <row r="45" spans="2:12" x14ac:dyDescent="0.25">
      <c r="C45" s="2"/>
    </row>
    <row r="46" spans="2:12" x14ac:dyDescent="0.25">
      <c r="C46" s="2"/>
    </row>
    <row r="47" spans="2:12" x14ac:dyDescent="0.25">
      <c r="C47" s="2"/>
    </row>
    <row r="48" spans="2:12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</sheetData>
  <mergeCells count="14">
    <mergeCell ref="B13:L13"/>
    <mergeCell ref="B2:L5"/>
    <mergeCell ref="B6:K6"/>
    <mergeCell ref="B7:I7"/>
    <mergeCell ref="C8:E8"/>
    <mergeCell ref="B12:L12"/>
    <mergeCell ref="H14:K14"/>
    <mergeCell ref="L14:L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scale="33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13 Sgto Trimes-1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2026-07-29T14:37:35Z</dcterms:created>
  <dcterms:modified xsi:type="dcterms:W3CDTF">2026-07-29T14:46:39Z</dcterms:modified>
</cp:coreProperties>
</file>