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2406A055-EF7A-4269-B8D5-0EFADE77C086}" xr6:coauthVersionLast="47" xr6:coauthVersionMax="47" xr10:uidLastSave="{00000000-0000-0000-0000-000000000000}"/>
  <bookViews>
    <workbookView xWindow="-120" yWindow="-120" windowWidth="29040" windowHeight="15720" tabRatio="743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4" l="1"/>
  <c r="R22" i="13"/>
  <c r="R22" i="11"/>
  <c r="R22" i="10"/>
  <c r="R22" i="7"/>
  <c r="R22" i="1"/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<sst xmlns="http://schemas.openxmlformats.org/spreadsheetml/2006/main" count="144" uniqueCount="32">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</sst>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#,##0_ ;\-#,##0\ "/>
    <numFmt numFmtId="167" formatCode="0.0%"/>
    <numFmt numFmtId="168" formatCode="#,##0.0"/>
    <numFmt numFmtId="169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3" fillId="3" borderId="0" xfId="1" applyFont="1" applyFill="1"/>
    <xf numFmtId="164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5" fontId="3" fillId="3" borderId="0" xfId="2" applyNumberFormat="1" applyFont="1" applyFill="1"/>
    <xf numFmtId="166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6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7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7" fontId="12" fillId="2" borderId="0" xfId="0" applyNumberFormat="1" applyFont="1" applyFill="1"/>
    <xf numFmtId="167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4" fontId="3" fillId="3" borderId="0" xfId="7" applyFont="1" applyFill="1"/>
    <xf numFmtId="164" fontId="3" fillId="3" borderId="0" xfId="7" applyFont="1" applyFill="1" applyBorder="1"/>
    <xf numFmtId="169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7" fontId="0" fillId="0" borderId="0" xfId="3" applyNumberFormat="1" applyFont="1"/>
    <xf numFmtId="167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8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8" fontId="3" fillId="2" borderId="1" xfId="0" applyNumberFormat="1" applyFont="1" applyFill="1" applyBorder="1"/>
    <xf numFmtId="168" fontId="3" fillId="4" borderId="1" xfId="0" applyNumberFormat="1" applyFont="1" applyFill="1" applyBorder="1"/>
    <xf numFmtId="168" fontId="3" fillId="6" borderId="1" xfId="0" applyNumberFormat="1" applyFont="1" applyFill="1" applyBorder="1"/>
    <xf numFmtId="168" fontId="3" fillId="0" borderId="1" xfId="0" applyNumberFormat="1" applyFont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8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8" fontId="3" fillId="2" borderId="8" xfId="0" applyNumberFormat="1" applyFont="1" applyFill="1" applyBorder="1"/>
    <xf numFmtId="168" fontId="3" fillId="4" borderId="9" xfId="0" applyNumberFormat="1" applyFont="1" applyFill="1" applyBorder="1"/>
    <xf numFmtId="168" fontId="3" fillId="2" borderId="10" xfId="0" applyNumberFormat="1" applyFont="1" applyFill="1" applyBorder="1"/>
    <xf numFmtId="168" fontId="3" fillId="6" borderId="11" xfId="0" applyNumberFormat="1" applyFont="1" applyFill="1" applyBorder="1"/>
    <xf numFmtId="168" fontId="3" fillId="0" borderId="11" xfId="0" applyNumberFormat="1" applyFont="1" applyBorder="1"/>
    <xf numFmtId="168" fontId="3" fillId="2" borderId="11" xfId="0" applyNumberFormat="1" applyFont="1" applyFill="1" applyBorder="1"/>
    <xf numFmtId="168" fontId="3" fillId="2" borderId="12" xfId="0" applyNumberFormat="1" applyFont="1" applyFill="1" applyBorder="1"/>
    <xf numFmtId="168" fontId="3" fillId="2" borderId="13" xfId="0" applyNumberFormat="1" applyFont="1" applyFill="1" applyBorder="1"/>
    <xf numFmtId="168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8" fontId="3" fillId="4" borderId="9" xfId="0" applyNumberFormat="1" applyFont="1" applyFill="1" applyBorder="1" applyAlignment="1">
      <alignment horizontal="right"/>
    </xf>
    <xf numFmtId="168" fontId="3" fillId="4" borderId="11" xfId="0" applyNumberFormat="1" applyFont="1" applyFill="1" applyBorder="1" applyAlignment="1">
      <alignment horizontal="right"/>
    </xf>
    <xf numFmtId="168" fontId="3" fillId="2" borderId="15" xfId="0" applyNumberFormat="1" applyFont="1" applyFill="1" applyBorder="1"/>
    <xf numFmtId="168" fontId="3" fillId="2" borderId="16" xfId="0" applyNumberFormat="1" applyFont="1" applyFill="1" applyBorder="1"/>
    <xf numFmtId="168" fontId="3" fillId="6" borderId="16" xfId="0" applyNumberFormat="1" applyFont="1" applyFill="1" applyBorder="1"/>
    <xf numFmtId="168" fontId="3" fillId="0" borderId="16" xfId="0" applyNumberFormat="1" applyFont="1" applyBorder="1"/>
    <xf numFmtId="168" fontId="3" fillId="4" borderId="16" xfId="0" applyNumberFormat="1" applyFont="1" applyFill="1" applyBorder="1"/>
    <xf numFmtId="168" fontId="3" fillId="4" borderId="17" xfId="0" applyNumberFormat="1" applyFont="1" applyFill="1" applyBorder="1" applyAlignment="1">
      <alignment horizontal="right"/>
    </xf>
    <xf numFmtId="168" fontId="13" fillId="0" borderId="0" xfId="0" applyNumberFormat="1" applyFont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zoomScaleNormal="100" workbookViewId="0">
      <selection activeCell="C26" sqref="C26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18" width="9.42578125" customWidth="1"/>
    <col min="19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8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R8" s="62">
        <v>2026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187.51</v>
      </c>
      <c r="R9" s="66">
        <v>169.61</v>
      </c>
      <c r="S9" s="36"/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191.92</v>
      </c>
      <c r="R10" s="67">
        <v>169.1</v>
      </c>
      <c r="S10" s="36"/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  <c r="R11" s="67">
        <v>177.96</v>
      </c>
      <c r="S11" s="36"/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186.33</v>
      </c>
      <c r="R12" s="67">
        <v>178.12</v>
      </c>
      <c r="S12" s="36"/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176.87</v>
      </c>
      <c r="R13" s="67"/>
      <c r="S13" s="36"/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169.51</v>
      </c>
      <c r="R14" s="67"/>
      <c r="S14" s="36"/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159.87</v>
      </c>
      <c r="R15" s="67"/>
      <c r="S15" s="36"/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151.01</v>
      </c>
      <c r="R16" s="67"/>
      <c r="S16" s="36"/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162.78</v>
      </c>
      <c r="R17" s="67"/>
      <c r="S17" s="36"/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166.21</v>
      </c>
      <c r="R18" s="67"/>
      <c r="S18" s="36"/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>
        <v>169.68</v>
      </c>
      <c r="R19" s="67"/>
      <c r="S19" s="36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>
        <v>173.2</v>
      </c>
      <c r="R20" s="73"/>
      <c r="S20" s="36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zoomScaleNormal="100" workbookViewId="0">
      <selection activeCell="M32" sqref="M32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10.42578125" style="3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600643.70899999992</v>
      </c>
      <c r="R10" s="54">
        <v>723342.2</v>
      </c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517156.13300000009</v>
      </c>
      <c r="R11" s="56">
        <v>502645.7</v>
      </c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647413.33799999999</v>
      </c>
      <c r="R12" s="56">
        <v>705891.5</v>
      </c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609107.37399999995</v>
      </c>
      <c r="R13" s="56"/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632368.89500000002</v>
      </c>
      <c r="R14" s="57"/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439572.31300000002</v>
      </c>
      <c r="R15" s="57"/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661138.3189999999</v>
      </c>
      <c r="R16" s="57"/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536322.21</v>
      </c>
      <c r="R17" s="58"/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56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>
        <v>785985.3</v>
      </c>
      <c r="R19" s="58"/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>
        <v>657947.19999999995</v>
      </c>
      <c r="R20" s="58"/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>
        <v>500407.6</v>
      </c>
      <c r="R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 t="shared" ref="M22:R22" si="1">SUM(M10:M21)</f>
        <v>5654324.7999999998</v>
      </c>
      <c r="N22" s="49">
        <f t="shared" si="1"/>
        <v>6119648.2499999991</v>
      </c>
      <c r="O22" s="49">
        <f t="shared" si="1"/>
        <v>5909500.3389999997</v>
      </c>
      <c r="P22" s="49">
        <f t="shared" si="1"/>
        <v>6448575.2777999993</v>
      </c>
      <c r="Q22" s="49">
        <f t="shared" si="1"/>
        <v>7308444.8909999998</v>
      </c>
      <c r="R22" s="49">
        <f t="shared" si="1"/>
        <v>1931879.4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topLeftCell="G1" zoomScaleNormal="100" workbookViewId="0">
      <selection activeCell="R10" sqref="R10:R12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235.22448495335871</v>
      </c>
      <c r="R10" s="54">
        <v>231.61109999999999</v>
      </c>
      <c r="S10" s="36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240.34367570769962</v>
      </c>
      <c r="R11" s="56">
        <v>231.55179999999999</v>
      </c>
      <c r="S11" s="36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240.5645208532915</v>
      </c>
      <c r="R12" s="56">
        <v>231.3784</v>
      </c>
      <c r="S12" s="36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233.8757810868334</v>
      </c>
      <c r="R13" s="56"/>
      <c r="S13" s="36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231.63848561843008</v>
      </c>
      <c r="R14" s="57"/>
      <c r="S14" s="36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231.00062639750479</v>
      </c>
      <c r="R15" s="57"/>
      <c r="S15" s="36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220.83</v>
      </c>
      <c r="R16" s="57"/>
      <c r="S16" s="3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215.74888278447398</v>
      </c>
      <c r="R17" s="58"/>
      <c r="S17" s="36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214.66677027828965</v>
      </c>
      <c r="R18" s="56"/>
      <c r="S18" s="36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>
        <v>224.2</v>
      </c>
      <c r="R19" s="58"/>
      <c r="S19" s="36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>
        <v>230.0522</v>
      </c>
      <c r="R20" s="58"/>
      <c r="S20" s="36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>
        <v>233.16470000000001</v>
      </c>
      <c r="R21" s="60"/>
      <c r="S21" s="36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229.27584397332348</v>
      </c>
      <c r="R22" s="49">
        <f t="shared" ref="R22" si="2">AVERAGE(R10:R21)</f>
        <v>231.51376666666667</v>
      </c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M27" sqref="M27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18" width="8.5703125" customWidth="1"/>
    <col min="19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378.33</v>
      </c>
      <c r="R10" s="66">
        <v>386.81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382.15</v>
      </c>
      <c r="R11" s="67">
        <v>412.81</v>
      </c>
      <c r="S11" s="74"/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R12" s="67">
        <v>430.22</v>
      </c>
      <c r="S12" s="74"/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377.95</v>
      </c>
      <c r="R13" s="67">
        <v>429.04</v>
      </c>
      <c r="S13" s="74"/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386.22</v>
      </c>
      <c r="R14" s="67"/>
      <c r="S14" s="74"/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385.74</v>
      </c>
      <c r="R15" s="67"/>
      <c r="S15" s="74"/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370.86</v>
      </c>
      <c r="R16" s="67"/>
      <c r="S16" s="74"/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369.56</v>
      </c>
      <c r="R17" s="67"/>
      <c r="S17" s="74"/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374.46</v>
      </c>
      <c r="R18" s="67"/>
      <c r="S18" s="74"/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380.29</v>
      </c>
      <c r="R19" s="67"/>
      <c r="S19" s="74"/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>
        <v>412.55</v>
      </c>
      <c r="R20" s="67"/>
      <c r="S20" s="74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>
        <v>395.55</v>
      </c>
      <c r="R21" s="73"/>
      <c r="S21" s="74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S22" s="74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zoomScaleNormal="100" workbookViewId="0">
      <selection activeCell="H31" sqref="H31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8" width="9.7109375" style="3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54730.945999999996</v>
      </c>
      <c r="R10" s="54">
        <v>57621.9</v>
      </c>
      <c r="S10" s="36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49810.529000000002</v>
      </c>
      <c r="R11" s="56">
        <v>44777.2</v>
      </c>
      <c r="S11" s="36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45559.373</v>
      </c>
      <c r="R12" s="56">
        <v>36267.800000000003</v>
      </c>
      <c r="S12" s="36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83329.361999999994</v>
      </c>
      <c r="R13" s="56"/>
      <c r="S13" s="36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41323.091999999997</v>
      </c>
      <c r="R14" s="57"/>
      <c r="S14" s="36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51612.347999999998</v>
      </c>
      <c r="R15" s="57"/>
      <c r="S15" s="36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46610.720999999998</v>
      </c>
      <c r="R16" s="57"/>
      <c r="S16" s="3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65132.750999999997</v>
      </c>
      <c r="R17" s="58"/>
      <c r="S17" s="36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 s="56"/>
      <c r="S18" s="36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>
        <v>45675.8</v>
      </c>
      <c r="R19" s="58"/>
      <c r="S19" s="36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>
        <v>49968.4</v>
      </c>
      <c r="R20" s="58"/>
      <c r="S20" s="36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>
        <v>34905.800000000003</v>
      </c>
      <c r="R21" s="60"/>
      <c r="S21" s="36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595389.42200000002</v>
      </c>
      <c r="R22" s="49">
        <f t="shared" ref="R22" si="2">SUM(R10:R21)</f>
        <v>138666.90000000002</v>
      </c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zoomScaleNormal="100" workbookViewId="0">
      <selection activeCell="B30" sqref="B30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430.54363120272035</v>
      </c>
      <c r="R10" s="54">
        <v>460.77629999999999</v>
      </c>
      <c r="S10" s="36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425.04522969430826</v>
      </c>
      <c r="R11" s="56">
        <v>462.30829999999997</v>
      </c>
      <c r="S11" s="36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434.5065216327713</v>
      </c>
      <c r="R12" s="56">
        <v>465.82810000000001</v>
      </c>
      <c r="S12" s="36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423.59521269345618</v>
      </c>
      <c r="R13" s="56"/>
      <c r="S13" s="36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429.19140489293488</v>
      </c>
      <c r="R14" s="57"/>
      <c r="S14" s="36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441.23922786849391</v>
      </c>
      <c r="R15" s="57"/>
      <c r="S15" s="36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 s="57"/>
      <c r="S16" s="3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426.06566548985467</v>
      </c>
      <c r="R17" s="58"/>
      <c r="S17" s="36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432.61421962235971</v>
      </c>
      <c r="R18" s="56"/>
      <c r="S18" s="36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>
        <v>433.5</v>
      </c>
      <c r="R19" s="58"/>
      <c r="S19" s="36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>
        <v>449.44229999999999</v>
      </c>
      <c r="R20" s="58"/>
      <c r="S20" s="36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>
        <v>458.45830000000001</v>
      </c>
      <c r="R21" s="60"/>
      <c r="S21" s="36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434.91680942474159</v>
      </c>
      <c r="R22" s="49">
        <f t="shared" ref="R22" si="2">AVERAGE(R10:R21)</f>
        <v>462.97089999999997</v>
      </c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zoomScaleNormal="100" workbookViewId="0">
      <selection activeCell="H28" sqref="H28"/>
    </sheetView>
  </sheetViews>
  <sheetFormatPr baseColWidth="10" defaultColWidth="11.42578125" defaultRowHeight="15" x14ac:dyDescent="0.25"/>
  <cols>
    <col min="1" max="1" width="6.140625" customWidth="1"/>
    <col min="2" max="15" width="10.28515625" customWidth="1"/>
    <col min="16" max="16" width="10.5703125" customWidth="1"/>
    <col min="17" max="17" width="10.28515625" customWidth="1"/>
    <col min="18" max="18" width="10.140625" customWidth="1"/>
    <col min="19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R9" s="62">
        <v>2026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332.63</v>
      </c>
      <c r="R10" s="66">
        <v>324.33999999999997</v>
      </c>
      <c r="S10" s="74"/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328.04</v>
      </c>
      <c r="R11" s="67">
        <v>336.68</v>
      </c>
      <c r="S11" s="74"/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R12" s="67">
        <v>348.93</v>
      </c>
      <c r="S12" s="74"/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321.63</v>
      </c>
      <c r="R13" s="67">
        <v>357.95</v>
      </c>
      <c r="S13" s="74"/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321.27</v>
      </c>
      <c r="R14" s="67"/>
      <c r="S14" s="74"/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316.38</v>
      </c>
      <c r="R15" s="67"/>
      <c r="S15" s="74"/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295.51</v>
      </c>
      <c r="R16" s="67"/>
      <c r="S16" s="74"/>
    </row>
    <row r="17" spans="1:19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312.07</v>
      </c>
      <c r="R17" s="67"/>
      <c r="S17" s="74"/>
    </row>
    <row r="18" spans="1:19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308.04000000000002</v>
      </c>
      <c r="R18" s="67"/>
      <c r="S18" s="74"/>
    </row>
    <row r="19" spans="1:19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312.41000000000003</v>
      </c>
      <c r="R19" s="67"/>
      <c r="S19" s="74"/>
    </row>
    <row r="20" spans="1:19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>
        <v>352.48</v>
      </c>
      <c r="R20" s="67"/>
      <c r="S20" s="74"/>
    </row>
    <row r="21" spans="1:19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>
        <v>332.64</v>
      </c>
      <c r="R21" s="73"/>
      <c r="S21" s="74"/>
    </row>
    <row r="22" spans="1:19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9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9" ht="15.75" x14ac:dyDescent="0.3">
      <c r="A24" s="21"/>
      <c r="N24" s="33"/>
    </row>
    <row r="26" spans="1:19" x14ac:dyDescent="0.25">
      <c r="Q26" s="36"/>
    </row>
    <row r="27" spans="1:19" x14ac:dyDescent="0.25">
      <c r="Q27" s="36"/>
    </row>
    <row r="28" spans="1:19" x14ac:dyDescent="0.25">
      <c r="Q28" s="36"/>
    </row>
    <row r="29" spans="1:19" x14ac:dyDescent="0.25">
      <c r="Q29" s="36"/>
    </row>
    <row r="30" spans="1:19" x14ac:dyDescent="0.25">
      <c r="Q30" s="36"/>
    </row>
    <row r="31" spans="1:19" x14ac:dyDescent="0.25">
      <c r="Q31" s="36"/>
    </row>
    <row r="32" spans="1:19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zoomScaleNormal="100" workbookViewId="0">
      <selection activeCell="O27" sqref="O27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186073.22999999998</v>
      </c>
      <c r="R10" s="54">
        <v>262783.59999999998</v>
      </c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126472.84800000003</v>
      </c>
      <c r="R11" s="56">
        <v>207770.5</v>
      </c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127583.486</v>
      </c>
      <c r="R12" s="56">
        <v>144092.5</v>
      </c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186776.24600000001</v>
      </c>
      <c r="R13" s="56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</v>
      </c>
      <c r="R14" s="57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154500.019</v>
      </c>
      <c r="R15" s="57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156881.89299999998</v>
      </c>
      <c r="R16" s="57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199301.60500000001</v>
      </c>
      <c r="R17" s="58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 s="56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>
        <v>193378.2</v>
      </c>
      <c r="R19" s="58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>
        <v>188769.8</v>
      </c>
      <c r="R20" s="58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>
        <v>168485.1</v>
      </c>
      <c r="R21" s="60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 t="shared" ref="M22:R22" si="1">SUM(M10:M21)</f>
        <v>1572969.85</v>
      </c>
      <c r="N22" s="49">
        <f t="shared" si="1"/>
        <v>1726091.58</v>
      </c>
      <c r="O22" s="49">
        <f t="shared" si="1"/>
        <v>1694874.338</v>
      </c>
      <c r="P22" s="49">
        <f t="shared" si="1"/>
        <v>1709883.84</v>
      </c>
      <c r="Q22" s="49">
        <f t="shared" si="1"/>
        <v>2043075.426</v>
      </c>
      <c r="R22" s="49">
        <f t="shared" si="1"/>
        <v>614646.6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zoomScaleNormal="100" workbookViewId="0">
      <selection activeCell="A29" sqref="A29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 s="47">
        <v>2026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382.95563305909161</v>
      </c>
      <c r="R10" s="54">
        <v>376.46800000000002</v>
      </c>
      <c r="S10" s="36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377.14352664850253</v>
      </c>
      <c r="R11" s="56">
        <v>377.17140000000001</v>
      </c>
      <c r="S11" s="36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369.37643693165762</v>
      </c>
      <c r="R12" s="56">
        <v>379.36930000000001</v>
      </c>
      <c r="S12" s="36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355.35385045697967</v>
      </c>
      <c r="R13" s="56"/>
      <c r="S13" s="36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349.16882427008164</v>
      </c>
      <c r="R14" s="57"/>
      <c r="S14" s="36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360.5205792240065</v>
      </c>
      <c r="R15" s="57"/>
      <c r="S15" s="36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343.95</v>
      </c>
      <c r="R16" s="57"/>
      <c r="S16" s="3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338.66199401655604</v>
      </c>
      <c r="R17" s="58"/>
      <c r="S17" s="36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338.70946616832435</v>
      </c>
      <c r="R18" s="58"/>
      <c r="S18" s="36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>
        <v>340</v>
      </c>
      <c r="R19" s="58"/>
      <c r="S19" s="36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>
        <v>354.2953</v>
      </c>
      <c r="R20" s="58"/>
      <c r="S20" s="36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>
        <v>366.99900000000002</v>
      </c>
      <c r="R21" s="60"/>
      <c r="S21" s="36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356.42788423126666</v>
      </c>
      <c r="R22" s="49">
        <f t="shared" ref="R22" si="2">AVERAGE(R10:R21)</f>
        <v>377.6695666666667</v>
      </c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Fredy Armando Pérez Muñoz</cp:lastModifiedBy>
  <dcterms:created xsi:type="dcterms:W3CDTF">2021-04-05T16:12:44Z</dcterms:created>
  <dcterms:modified xsi:type="dcterms:W3CDTF">2026-05-20T15:40:59Z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