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C8553236-38BA-4340-A375-52C29DBEE00C}" xr6:coauthVersionLast="47" xr6:coauthVersionMax="47" xr10:uidLastSave="{00000000-0000-0000-0000-000000000000}"/>
  <bookViews>
    <workbookView xWindow="28680" yWindow="-120" windowWidth="29040" windowHeight="15720" tabRatio="741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28" l="1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4" i="128"/>
  <c r="R22" i="128"/>
  <c r="C25" i="127"/>
  <c r="D25" i="127"/>
  <c r="E25" i="127"/>
  <c r="F25" i="127"/>
  <c r="G25" i="127"/>
  <c r="H25" i="127"/>
  <c r="I25" i="127"/>
  <c r="J25" i="127"/>
  <c r="K25" i="127"/>
  <c r="L25" i="127"/>
  <c r="M25" i="127"/>
  <c r="N25" i="127"/>
  <c r="O25" i="127"/>
  <c r="P25" i="127"/>
  <c r="Q25" i="127"/>
  <c r="R25" i="127"/>
  <c r="R24" i="127"/>
  <c r="C24" i="127"/>
  <c r="D24" i="127"/>
  <c r="E24" i="127"/>
  <c r="F24" i="127"/>
  <c r="G24" i="127"/>
  <c r="H24" i="127"/>
  <c r="I24" i="127"/>
  <c r="J24" i="127"/>
  <c r="K24" i="127"/>
  <c r="L24" i="127"/>
  <c r="M24" i="127"/>
  <c r="N24" i="127"/>
  <c r="O24" i="127"/>
  <c r="P24" i="127"/>
  <c r="Q24" i="127"/>
  <c r="B24" i="127"/>
  <c r="R22" i="127"/>
  <c r="E11" i="125"/>
  <c r="R19" i="126"/>
  <c r="C19" i="126" l="1"/>
  <c r="D19" i="126"/>
  <c r="E19" i="126"/>
  <c r="F19" i="126"/>
  <c r="G19" i="126"/>
  <c r="H19" i="126"/>
  <c r="I19" i="126"/>
  <c r="J19" i="126"/>
  <c r="K19" i="126"/>
  <c r="L19" i="126"/>
  <c r="M19" i="126"/>
  <c r="N19" i="126"/>
  <c r="O19" i="126"/>
  <c r="P19" i="126"/>
  <c r="Q19" i="126"/>
  <c r="B19" i="126"/>
  <c r="D22" i="125" l="1"/>
  <c r="E17" i="125"/>
  <c r="D20" i="125"/>
  <c r="D11" i="125" l="1"/>
  <c r="E21" i="125" l="1"/>
  <c r="D21" i="125"/>
  <c r="E22" i="125"/>
  <c r="E20" i="125"/>
  <c r="E19" i="125"/>
  <c r="E18" i="125"/>
  <c r="E16" i="125"/>
  <c r="E15" i="125"/>
  <c r="E14" i="125"/>
  <c r="E13" i="125"/>
  <c r="E12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<sst xmlns="http://schemas.openxmlformats.org/spreadsheetml/2006/main" count="103" uniqueCount="63">
  <si>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</si>
  <si>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</si>
  <si>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</si>
  <si>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</si>
  <si>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</si>
  <si>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</si>
  <si>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</si>
  <si>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</si>
  <si>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</si>
  <si>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</si>
  <si>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</si>
  <si>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</si>
  <si>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</si>
  <si>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</si>
  <si>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</si>
  <si>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</si>
  <si>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</si>
  <si>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</si>
  <si>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</si>
  <si>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</si>
  <si>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</si>
  <si>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</si>
  <si>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</si>
  <si>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</si>
  <si>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</si>
  <si>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</si>
  <si>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</si>
  <si>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</si>
  <si>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</si>
  <si>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</si>
  <si>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</si>
  <si>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</si>
  <si>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</si>
  <si>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</si>
  <si>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</si>
  <si>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</si>
  <si>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</si>
  <si>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</si>
  <si>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</si>
  <si>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</si>
  <si>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</si>
  <si>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</si>
  <si>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</si>
  <si>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</si>
  <si>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</si>
  <si>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</si>
  <si>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</si>
  <si>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</si>
  <si>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</si>
  <si>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</si>
  <si>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Principales indicadores del mercado de carne de cerdo - Unión Europea
(Millones de toneladas)</t>
  </si>
  <si>
    <t>2026*</t>
  </si>
  <si>
    <t>Estados Unidos</t>
  </si>
  <si>
    <t>Información actualizada de acuerdo con el reporte semestral Livestock and Poultry: World Markets and Trade, marzo 9 de 2026.</t>
  </si>
  <si>
    <t>Periodo: enero</t>
  </si>
  <si>
    <t>Reino Unidos</t>
  </si>
  <si>
    <t>Ucrania</t>
  </si>
  <si>
    <t xml:space="preserve">Otros </t>
  </si>
  <si>
    <t>Total Partners</t>
  </si>
  <si>
    <t>Exportaciones de carne de cerdo y subproductos - Unión Europea (toneladas)
Periodo: enero - febrero</t>
  </si>
  <si>
    <t>Part. % 2026</t>
  </si>
  <si>
    <t xml:space="preserve">Acum. Ene </t>
  </si>
  <si>
    <t>Acum.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</si>
</sst>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&quot;$&quot;#,##0_);[Red]\(&quot;$&quot;#,##0\)"/>
    <numFmt numFmtId="171" formatCode="&quot;$&quot;#,##0.00_);[Red]\(&quot;$&quot;#,##0.00\)"/>
    <numFmt numFmtId="172" formatCode="0.0%"/>
    <numFmt numFmtId="173" formatCode="General_)"/>
    <numFmt numFmtId="174" formatCode="_-* #,##0.00\ _$_-;\-* #,##0.00\ _$_-;_-* &quot;-&quot;??\ _$_-;_-@_-"/>
    <numFmt numFmtId="175" formatCode="_ * #,##0.00_ ;_ * \-#,##0.00_ ;_ * &quot;-&quot;??_ ;_ @_ "/>
    <numFmt numFmtId="176" formatCode="_-* #,##0.00\ _p_t_a_-;\-* #,##0.00\ _p_t_a_-;_-* &quot;-&quot;??\ _p_t_a_-;_-@_-"/>
    <numFmt numFmtId="177" formatCode="_-* #,##0.00\ &quot;pta&quot;_-;\-* #,##0.00\ &quot;pta&quot;_-;_-* &quot;-&quot;??\ &quot;pta&quot;_-;_-@_-"/>
    <numFmt numFmtId="178" formatCode="_-[$$-240A]\ * #,##0.00_ ;_-[$$-240A]\ * \-#,##0.00\ ;_-[$$-240A]\ * &quot;-&quot;??_ ;_-@_ "/>
    <numFmt numFmtId="179" formatCode="_ [$€-2]\ * #,##0.00_ ;_ [$€-2]\ * \-#,##0.00_ ;_ [$€-2]\ * &quot;-&quot;??_ "/>
    <numFmt numFmtId="180" formatCode="[$$-240A]\ #,##0"/>
    <numFmt numFmtId="181" formatCode="[$€]\ #,##0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.0_-;\-* #,##0.0_-;_-* &quot;-&quot;_-;_-@_-"/>
    <numFmt numFmtId="185" formatCode="yyyy"/>
    <numFmt numFmtId="186" formatCode="_-* #,##0_-;\-* #,##0_-;_-* &quot;-&quot;??_-;_-@_-"/>
    <numFmt numFmtId="187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81" fontId="31" fillId="0" borderId="0" applyFont="0" applyFill="0" applyBorder="0" applyAlignment="0" applyProtection="0"/>
    <xf numFmtId="180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6">
    <xf numFmtId="0" fontId="0" fillId="0" borderId="0" xfId="0"/>
    <xf numFmtId="0" fontId="35" fillId="0" borderId="0" xfId="0" applyFont="1"/>
    <xf numFmtId="172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2" borderId="0" xfId="0" applyFont="1" applyFill="1"/>
    <xf numFmtId="185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2" fontId="38" fillId="0" borderId="0" xfId="1" applyNumberFormat="1" applyFont="1" applyBorder="1" applyAlignment="1">
      <alignment horizontal="right" vertical="center" wrapText="1"/>
    </xf>
    <xf numFmtId="186" fontId="0" fillId="0" borderId="0" xfId="1938" applyNumberFormat="1" applyFont="1"/>
    <xf numFmtId="186" fontId="0" fillId="0" borderId="0" xfId="0" applyNumberFormat="1"/>
    <xf numFmtId="187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4" fontId="38" fillId="0" borderId="18" xfId="1937" applyNumberFormat="1" applyFont="1" applyFill="1" applyBorder="1"/>
    <xf numFmtId="184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4" fontId="38" fillId="0" borderId="24" xfId="1937" applyNumberFormat="1" applyFont="1" applyFill="1" applyBorder="1"/>
    <xf numFmtId="184" fontId="38" fillId="0" borderId="25" xfId="1937" applyNumberFormat="1" applyFont="1" applyFill="1" applyBorder="1"/>
    <xf numFmtId="184" fontId="38" fillId="0" borderId="26" xfId="1937" applyNumberFormat="1" applyFont="1" applyFill="1" applyBorder="1"/>
    <xf numFmtId="184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72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2" fontId="39" fillId="0" borderId="22" xfId="1" applyNumberFormat="1" applyFont="1" applyBorder="1" applyAlignment="1">
      <alignment horizontal="right" vertical="center" wrapText="1"/>
    </xf>
    <xf numFmtId="172" fontId="38" fillId="0" borderId="24" xfId="1" applyNumberFormat="1" applyFont="1" applyBorder="1" applyAlignment="1">
      <alignment horizontal="right" vertical="center" wrapText="1"/>
    </xf>
    <xf numFmtId="172" fontId="38" fillId="0" borderId="25" xfId="1" applyNumberFormat="1" applyFont="1" applyBorder="1" applyAlignment="1">
      <alignment horizontal="right" vertical="center" wrapText="1"/>
    </xf>
    <xf numFmtId="172" fontId="38" fillId="0" borderId="28" xfId="1" applyNumberFormat="1" applyFont="1" applyBorder="1" applyAlignment="1">
      <alignment horizontal="right" vertical="center" wrapText="1"/>
    </xf>
    <xf numFmtId="172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2" fontId="38" fillId="0" borderId="20" xfId="1" applyNumberFormat="1" applyFont="1" applyBorder="1" applyAlignment="1">
      <alignment horizontal="right" vertical="center" wrapText="1"/>
    </xf>
    <xf numFmtId="172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4" fontId="38" fillId="0" borderId="32" xfId="1937" applyNumberFormat="1" applyFont="1" applyFill="1" applyBorder="1"/>
    <xf numFmtId="184" fontId="38" fillId="0" borderId="19" xfId="1937" applyNumberFormat="1" applyFont="1" applyFill="1" applyBorder="1"/>
    <xf numFmtId="184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187" fontId="35" fillId="0" borderId="0" xfId="0" applyNumberFormat="1" applyFont="1"/>
    <xf numFmtId="187" fontId="35" fillId="0" borderId="0" xfId="1" applyNumberFormat="1" applyFont="1"/>
    <xf numFmtId="3" fontId="0" fillId="0" borderId="0" xfId="0" applyNumberFormat="1"/>
    <xf numFmtId="3" fontId="38" fillId="26" borderId="24" xfId="0" applyNumberFormat="1" applyFont="1" applyFill="1" applyBorder="1" applyAlignment="1">
      <alignment horizontal="right" vertical="center" wrapText="1"/>
    </xf>
    <xf numFmtId="3" fontId="38" fillId="26" borderId="25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128794</xdr:colOff>
      <xdr:row>4</xdr:row>
      <xdr:rowOff>92461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130561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124211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abSelected="1" workbookViewId="0">
      <selection activeCell="D32" sqref="D32"/>
    </sheetView>
  </sheetViews>
  <sheetFormatPr baseColWidth="10" defaultColWidth="11.453125" defaultRowHeight="11.5" x14ac:dyDescent="0.25"/>
  <cols>
    <col min="1" max="1" width="18.7265625" style="1" customWidth="1"/>
    <col min="2" max="17" width="7.453125" style="1" customWidth="1"/>
    <col min="18" max="18" width="7.1796875" style="1" customWidth="1"/>
    <col min="19" max="16384" width="11.453125" style="1"/>
  </cols>
  <sheetData>
    <row r="6" spans="1:18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4"/>
    </row>
    <row r="7" spans="1:18" ht="18" customHeight="1" x14ac:dyDescent="0.25">
      <c r="A7" s="72" t="s">
        <v>50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8" ht="18" customHeight="1" x14ac:dyDescent="0.25">
      <c r="A8" s="72" t="s">
        <v>17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spans="1:18" ht="17.5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ht="12.5" x14ac:dyDescent="0.25">
      <c r="A10" s="22" t="s">
        <v>1</v>
      </c>
      <c r="B10" s="59">
        <v>2010</v>
      </c>
      <c r="C10" s="22">
        <v>2011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>
        <v>2018</v>
      </c>
      <c r="K10" s="22">
        <v>2019</v>
      </c>
      <c r="L10" s="22">
        <v>2020</v>
      </c>
      <c r="M10" s="22">
        <v>2021</v>
      </c>
      <c r="N10" s="22">
        <v>2022</v>
      </c>
      <c r="O10" s="22">
        <v>2023</v>
      </c>
      <c r="P10" s="22">
        <v>2024</v>
      </c>
      <c r="Q10" s="22">
        <v>2025</v>
      </c>
      <c r="R10" s="22" t="s">
        <v>51</v>
      </c>
    </row>
    <row r="11" spans="1:18" ht="12.5" x14ac:dyDescent="0.25">
      <c r="A11" s="63" t="s">
        <v>2</v>
      </c>
      <c r="B11" s="60">
        <v>22.626999999999999</v>
      </c>
      <c r="C11" s="21">
        <v>22.952999999999999</v>
      </c>
      <c r="D11" s="21">
        <v>22.526</v>
      </c>
      <c r="E11" s="21">
        <v>22.359000000000002</v>
      </c>
      <c r="F11" s="21">
        <v>22.54</v>
      </c>
      <c r="G11" s="21">
        <v>23.248999999999999</v>
      </c>
      <c r="H11" s="21">
        <v>22.946999999999999</v>
      </c>
      <c r="I11" s="21">
        <v>22.757999999999999</v>
      </c>
      <c r="J11" s="21">
        <v>23.155999999999999</v>
      </c>
      <c r="K11" s="21">
        <v>22.995999999999999</v>
      </c>
      <c r="L11" s="21">
        <v>23.219000000000001</v>
      </c>
      <c r="M11" s="21">
        <v>23.614999999999998</v>
      </c>
      <c r="N11" s="21">
        <v>22.277000000000001</v>
      </c>
      <c r="O11" s="21">
        <v>20.829000000000001</v>
      </c>
      <c r="P11" s="21">
        <v>21.277999999999999</v>
      </c>
      <c r="Q11" s="23">
        <v>21.95</v>
      </c>
      <c r="R11" s="23">
        <v>21.69</v>
      </c>
    </row>
    <row r="12" spans="1:18" ht="12.5" x14ac:dyDescent="0.25">
      <c r="A12" s="64" t="s">
        <v>4</v>
      </c>
      <c r="B12" s="61">
        <v>2.9000000000000001E-2</v>
      </c>
      <c r="C12" s="20">
        <v>1.9E-2</v>
      </c>
      <c r="D12" s="20">
        <v>0.02</v>
      </c>
      <c r="E12" s="20">
        <v>1.4999999999999999E-2</v>
      </c>
      <c r="F12" s="20">
        <v>1.4E-2</v>
      </c>
      <c r="G12" s="20">
        <v>1.0999999999999999E-2</v>
      </c>
      <c r="H12" s="20">
        <v>0.156</v>
      </c>
      <c r="I12" s="20">
        <v>0.156</v>
      </c>
      <c r="J12" s="20">
        <v>0.16900000000000001</v>
      </c>
      <c r="K12" s="20">
        <v>0.16400000000000001</v>
      </c>
      <c r="L12" s="20">
        <v>0.16</v>
      </c>
      <c r="M12" s="20">
        <v>9.8000000000000004E-2</v>
      </c>
      <c r="N12" s="20">
        <v>0.122</v>
      </c>
      <c r="O12" s="20">
        <v>0.109</v>
      </c>
      <c r="P12" s="20">
        <v>9.9000000000000005E-2</v>
      </c>
      <c r="Q12" s="24">
        <v>9.7000000000000003E-2</v>
      </c>
      <c r="R12" s="24">
        <v>0.1</v>
      </c>
    </row>
    <row r="13" spans="1:18" ht="12.5" x14ac:dyDescent="0.25">
      <c r="A13" s="64" t="s">
        <v>3</v>
      </c>
      <c r="B13" s="61">
        <v>1.651</v>
      </c>
      <c r="C13" s="20">
        <v>2.089</v>
      </c>
      <c r="D13" s="20">
        <v>2.1030000000000002</v>
      </c>
      <c r="E13" s="20">
        <v>2.177</v>
      </c>
      <c r="F13" s="20">
        <v>2.113</v>
      </c>
      <c r="G13" s="20">
        <v>2.3279999999999998</v>
      </c>
      <c r="H13" s="20">
        <v>3.847</v>
      </c>
      <c r="I13" s="20">
        <v>3.617</v>
      </c>
      <c r="J13" s="20">
        <v>3.6709999999999998</v>
      </c>
      <c r="K13" s="20">
        <v>4.266</v>
      </c>
      <c r="L13" s="20">
        <v>5.1760000000000002</v>
      </c>
      <c r="M13" s="20">
        <v>4.9930000000000003</v>
      </c>
      <c r="N13" s="20">
        <v>4.1820000000000004</v>
      </c>
      <c r="O13" s="20">
        <v>3.1309999999999998</v>
      </c>
      <c r="P13" s="20">
        <v>3.0089999999999999</v>
      </c>
      <c r="Q13" s="24">
        <v>3.03</v>
      </c>
      <c r="R13" s="24">
        <v>2.8</v>
      </c>
    </row>
    <row r="14" spans="1:18" ht="12.5" x14ac:dyDescent="0.25">
      <c r="A14" s="65" t="s">
        <v>5</v>
      </c>
      <c r="B14" s="62">
        <v>21.004999999999999</v>
      </c>
      <c r="C14" s="25">
        <v>20.882999999999999</v>
      </c>
      <c r="D14" s="25">
        <v>20.443000000000001</v>
      </c>
      <c r="E14" s="25">
        <v>20.196999999999999</v>
      </c>
      <c r="F14" s="25">
        <v>20.440999999999999</v>
      </c>
      <c r="G14" s="25">
        <v>20.931999999999999</v>
      </c>
      <c r="H14" s="25">
        <v>19.256</v>
      </c>
      <c r="I14" s="25">
        <v>19.297000000000001</v>
      </c>
      <c r="J14" s="25">
        <v>19.654</v>
      </c>
      <c r="K14" s="25">
        <v>18.893999999999998</v>
      </c>
      <c r="L14" s="25">
        <v>18.202999999999999</v>
      </c>
      <c r="M14" s="25">
        <v>18.72</v>
      </c>
      <c r="N14" s="25">
        <v>18.216999999999999</v>
      </c>
      <c r="O14" s="25">
        <v>17.806999999999999</v>
      </c>
      <c r="P14" s="25">
        <v>18.367999999999999</v>
      </c>
      <c r="Q14" s="26">
        <v>19.016999999999999</v>
      </c>
      <c r="R14" s="26">
        <v>18.989999999999998</v>
      </c>
    </row>
    <row r="15" spans="1:18" ht="3" customHeight="1" x14ac:dyDescent="0.25"/>
    <row r="16" spans="1:18" x14ac:dyDescent="0.25">
      <c r="A16" s="3" t="s">
        <v>0</v>
      </c>
    </row>
    <row r="17" spans="1:31" x14ac:dyDescent="0.25">
      <c r="A17" s="1" t="s">
        <v>53</v>
      </c>
      <c r="J17" s="2"/>
    </row>
    <row r="18" spans="1:31" ht="14.5" x14ac:dyDescent="0.35">
      <c r="A18" s="1" t="s">
        <v>49</v>
      </c>
      <c r="G18"/>
      <c r="H18"/>
      <c r="I18"/>
      <c r="J18"/>
      <c r="K18"/>
      <c r="L18"/>
      <c r="M18"/>
      <c r="N18"/>
      <c r="O18"/>
      <c r="P18"/>
    </row>
    <row r="19" spans="1:31" ht="14.5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4.5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6"/>
      <c r="R20" s="66"/>
      <c r="S20" s="66"/>
    </row>
    <row r="21" spans="1:31" ht="14.5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T21"/>
      <c r="U21"/>
    </row>
    <row r="22" spans="1:31" ht="14.5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P22"/>
      <c r="Q22" s="66"/>
      <c r="R22" s="66"/>
      <c r="S22" s="66"/>
      <c r="T22"/>
      <c r="U22"/>
    </row>
    <row r="23" spans="1:31" ht="14.5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6"/>
      <c r="R23" s="66"/>
      <c r="S23" s="66"/>
    </row>
    <row r="24" spans="1:31" ht="14.5" x14ac:dyDescent="0.35">
      <c r="B24"/>
      <c r="C24"/>
      <c r="D24"/>
      <c r="E24"/>
      <c r="F24"/>
      <c r="G24"/>
      <c r="H24"/>
      <c r="I24"/>
      <c r="J24"/>
      <c r="K24"/>
      <c r="L24"/>
      <c r="M24"/>
      <c r="O24"/>
      <c r="P24"/>
      <c r="Q24" s="67"/>
      <c r="R24" s="13"/>
      <c r="S24" s="13"/>
      <c r="V24"/>
      <c r="W24"/>
      <c r="X24"/>
      <c r="Y24"/>
      <c r="Z24"/>
      <c r="AA24"/>
      <c r="AB24"/>
      <c r="AC24"/>
      <c r="AD24"/>
      <c r="AE24"/>
    </row>
    <row r="25" spans="1:31" ht="14.5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V25"/>
      <c r="W25"/>
      <c r="X25"/>
      <c r="Y25"/>
      <c r="Z25"/>
      <c r="AA25"/>
      <c r="AB25"/>
      <c r="AC25"/>
      <c r="AD25"/>
      <c r="AE25"/>
    </row>
    <row r="26" spans="1:31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4.5" x14ac:dyDescent="0.35"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topLeftCell="A9" workbookViewId="0">
      <selection activeCell="G10" sqref="G10:H10"/>
    </sheetView>
  </sheetViews>
  <sheetFormatPr baseColWidth="10" defaultRowHeight="14.5" x14ac:dyDescent="0.35"/>
  <cols>
    <col min="1" max="1" width="15.7265625" customWidth="1"/>
    <col min="5" max="5" width="11.81640625" bestFit="1" customWidth="1"/>
    <col min="7" max="7" width="13.1796875" bestFit="1" customWidth="1"/>
  </cols>
  <sheetData>
    <row r="6" spans="1:12" ht="18" customHeight="1" x14ac:dyDescent="0.35">
      <c r="A6" s="73" t="s">
        <v>59</v>
      </c>
      <c r="B6" s="73"/>
      <c r="C6" s="73"/>
      <c r="D6" s="73"/>
      <c r="E6" s="73"/>
      <c r="F6" s="6"/>
      <c r="G6" s="6"/>
      <c r="H6" s="6"/>
      <c r="I6" s="6"/>
      <c r="J6" s="6"/>
      <c r="K6" s="6"/>
      <c r="L6" s="6"/>
    </row>
    <row r="7" spans="1:12" ht="18" customHeight="1" x14ac:dyDescent="0.35">
      <c r="A7" s="73"/>
      <c r="B7" s="73"/>
      <c r="C7" s="73"/>
      <c r="D7" s="73"/>
      <c r="E7" s="73"/>
    </row>
    <row r="8" spans="1:12" ht="15" customHeight="1" x14ac:dyDescent="0.35">
      <c r="A8" s="73"/>
      <c r="B8" s="73"/>
      <c r="C8" s="73"/>
      <c r="D8" s="73"/>
      <c r="E8" s="73"/>
    </row>
    <row r="9" spans="1:12" ht="18" customHeight="1" x14ac:dyDescent="0.35">
      <c r="A9" s="73"/>
      <c r="B9" s="73"/>
      <c r="C9" s="73"/>
      <c r="D9" s="73"/>
      <c r="E9" s="73"/>
    </row>
    <row r="10" spans="1:12" x14ac:dyDescent="0.35">
      <c r="A10" s="31" t="s">
        <v>14</v>
      </c>
      <c r="B10" s="45">
        <v>2025</v>
      </c>
      <c r="C10" s="31">
        <v>2026</v>
      </c>
      <c r="D10" s="31" t="s">
        <v>16</v>
      </c>
      <c r="E10" s="31" t="s">
        <v>60</v>
      </c>
    </row>
    <row r="11" spans="1:12" x14ac:dyDescent="0.35">
      <c r="A11" s="55" t="s">
        <v>6</v>
      </c>
      <c r="B11" s="46">
        <v>205319.74900000001</v>
      </c>
      <c r="C11" s="29">
        <v>160311.101</v>
      </c>
      <c r="D11" s="30">
        <f t="shared" ref="D11:D19" si="0">C11/B11-1</f>
        <v>-0.21921246358040314</v>
      </c>
      <c r="E11" s="36">
        <f>C11/$C$22</f>
        <v>0.22681144797503822</v>
      </c>
      <c r="G11" s="11"/>
      <c r="H11" s="11"/>
    </row>
    <row r="12" spans="1:12" x14ac:dyDescent="0.35">
      <c r="A12" s="49" t="s">
        <v>55</v>
      </c>
      <c r="B12" s="17">
        <v>130683.236</v>
      </c>
      <c r="C12" s="16">
        <v>121799.535</v>
      </c>
      <c r="D12" s="27">
        <f t="shared" si="0"/>
        <v>-6.7978887513927222E-2</v>
      </c>
      <c r="E12" s="37">
        <f t="shared" ref="E12:E20" si="1">C12/$C$22</f>
        <v>0.17232449109083436</v>
      </c>
      <c r="G12" s="11"/>
      <c r="H12" s="11"/>
    </row>
    <row r="13" spans="1:12" x14ac:dyDescent="0.35">
      <c r="A13" s="49" t="s">
        <v>9</v>
      </c>
      <c r="B13" s="17">
        <v>46836.695000000007</v>
      </c>
      <c r="C13" s="16">
        <v>72996.715000000011</v>
      </c>
      <c r="D13" s="27">
        <f t="shared" si="0"/>
        <v>0.55853684808460535</v>
      </c>
      <c r="E13" s="37">
        <f t="shared" si="1"/>
        <v>0.10327725605584354</v>
      </c>
      <c r="G13" s="11"/>
      <c r="H13" s="11"/>
    </row>
    <row r="14" spans="1:12" x14ac:dyDescent="0.35">
      <c r="A14" s="49" t="s">
        <v>7</v>
      </c>
      <c r="B14" s="17">
        <v>61506.40800000001</v>
      </c>
      <c r="C14" s="16">
        <v>45830.496999999981</v>
      </c>
      <c r="D14" s="27">
        <f t="shared" si="0"/>
        <v>-0.25486630596278725</v>
      </c>
      <c r="E14" s="37">
        <f t="shared" si="1"/>
        <v>6.4841931227118454E-2</v>
      </c>
      <c r="G14" s="11"/>
      <c r="H14" s="11"/>
    </row>
    <row r="15" spans="1:12" x14ac:dyDescent="0.35">
      <c r="A15" s="49" t="s">
        <v>12</v>
      </c>
      <c r="B15" s="17">
        <v>23354.917999999991</v>
      </c>
      <c r="C15" s="16">
        <v>39988.589</v>
      </c>
      <c r="D15" s="27">
        <f t="shared" si="0"/>
        <v>0.71221277676933048</v>
      </c>
      <c r="E15" s="37">
        <f t="shared" si="1"/>
        <v>5.6576679450094258E-2</v>
      </c>
      <c r="G15" s="11"/>
      <c r="H15" s="11"/>
    </row>
    <row r="16" spans="1:12" x14ac:dyDescent="0.35">
      <c r="A16" s="49" t="s">
        <v>8</v>
      </c>
      <c r="B16" s="17">
        <v>50481.463000000003</v>
      </c>
      <c r="C16" s="16">
        <v>37189.962</v>
      </c>
      <c r="D16" s="27">
        <f t="shared" si="0"/>
        <v>-0.2632946870022369</v>
      </c>
      <c r="E16" s="37">
        <f t="shared" si="1"/>
        <v>5.2617124321020337E-2</v>
      </c>
      <c r="G16" s="11"/>
      <c r="H16" s="11"/>
    </row>
    <row r="17" spans="1:8" x14ac:dyDescent="0.35">
      <c r="A17" s="49" t="s">
        <v>11</v>
      </c>
      <c r="B17" s="17">
        <v>20308.629000000001</v>
      </c>
      <c r="C17" s="16">
        <v>24563.127000000011</v>
      </c>
      <c r="D17" s="27">
        <f t="shared" si="0"/>
        <v>0.20949213262992838</v>
      </c>
      <c r="E17" s="37">
        <f>C17/$C$22</f>
        <v>3.4752418060336063E-2</v>
      </c>
      <c r="G17" s="11"/>
      <c r="H17" s="11"/>
    </row>
    <row r="18" spans="1:8" x14ac:dyDescent="0.35">
      <c r="A18" s="49" t="s">
        <v>52</v>
      </c>
      <c r="B18" s="17">
        <v>18459.831999999999</v>
      </c>
      <c r="C18" s="16">
        <v>17051.476999999999</v>
      </c>
      <c r="D18" s="27">
        <f t="shared" si="0"/>
        <v>-7.6292947844812442E-2</v>
      </c>
      <c r="E18" s="37">
        <f t="shared" si="1"/>
        <v>2.4124780906364433E-2</v>
      </c>
      <c r="G18" s="11"/>
      <c r="H18" s="11"/>
    </row>
    <row r="19" spans="1:8" x14ac:dyDescent="0.35">
      <c r="A19" s="49" t="s">
        <v>10</v>
      </c>
      <c r="B19" s="17">
        <v>13627.387000000001</v>
      </c>
      <c r="C19" s="16">
        <v>16917.89899999999</v>
      </c>
      <c r="D19" s="27">
        <f t="shared" si="0"/>
        <v>0.24146316531555101</v>
      </c>
      <c r="E19" s="37">
        <f t="shared" si="1"/>
        <v>2.3935792000364647E-2</v>
      </c>
      <c r="G19" s="11"/>
      <c r="H19" s="11"/>
    </row>
    <row r="20" spans="1:8" x14ac:dyDescent="0.35">
      <c r="A20" s="49" t="s">
        <v>56</v>
      </c>
      <c r="B20" s="17">
        <v>5366.4159999999983</v>
      </c>
      <c r="C20" s="16">
        <v>13023.513999999999</v>
      </c>
      <c r="D20" s="27">
        <f>C20/B20-1</f>
        <v>1.4268550928589963</v>
      </c>
      <c r="E20" s="37">
        <f t="shared" si="1"/>
        <v>1.8425935881153866E-2</v>
      </c>
      <c r="G20" s="11"/>
      <c r="H20" s="11"/>
    </row>
    <row r="21" spans="1:8" x14ac:dyDescent="0.35">
      <c r="A21" s="56" t="s">
        <v>57</v>
      </c>
      <c r="B21" s="18">
        <v>148079.51199999964</v>
      </c>
      <c r="C21" s="19">
        <v>157130.97700000007</v>
      </c>
      <c r="D21" s="27">
        <f>C21/B21-1</f>
        <v>6.1125707923729955E-2</v>
      </c>
      <c r="E21" s="38">
        <f>C21/$C$22</f>
        <v>0.22231214303183186</v>
      </c>
      <c r="G21" s="11"/>
      <c r="H21" s="11"/>
    </row>
    <row r="22" spans="1:8" x14ac:dyDescent="0.35">
      <c r="A22" s="32" t="s">
        <v>58</v>
      </c>
      <c r="B22" s="47">
        <v>724024.24499999965</v>
      </c>
      <c r="C22" s="33">
        <v>706803.39300000004</v>
      </c>
      <c r="D22" s="34">
        <f>C22/B22-1</f>
        <v>-2.3784910683480764E-2</v>
      </c>
      <c r="E22" s="35">
        <f t="shared" ref="E22" si="2">C22/$C$22</f>
        <v>1</v>
      </c>
      <c r="G22" s="11"/>
      <c r="H22" s="12"/>
    </row>
    <row r="23" spans="1:8" ht="15" customHeight="1" x14ac:dyDescent="0.35">
      <c r="A23" s="8"/>
      <c r="B23" s="9"/>
      <c r="C23" s="9"/>
      <c r="D23" s="10"/>
    </row>
    <row r="24" spans="1:8" x14ac:dyDescent="0.35">
      <c r="A24" s="14" t="s">
        <v>29</v>
      </c>
    </row>
    <row r="25" spans="1:8" x14ac:dyDescent="0.35">
      <c r="A25" s="7"/>
      <c r="B25" s="7"/>
      <c r="C25" s="7"/>
      <c r="D25" s="7"/>
      <c r="E25" s="7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S27"/>
  <sheetViews>
    <sheetView showGridLines="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L33" sqref="L33"/>
    </sheetView>
  </sheetViews>
  <sheetFormatPr baseColWidth="10" defaultRowHeight="14.5" x14ac:dyDescent="0.35"/>
  <cols>
    <col min="1" max="1" width="16.81640625" customWidth="1"/>
  </cols>
  <sheetData>
    <row r="6" spans="1:19" ht="17.5" x14ac:dyDescent="0.35">
      <c r="B6" s="74" t="s">
        <v>46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9" ht="17.5" x14ac:dyDescent="0.35">
      <c r="B7" s="74" t="s">
        <v>47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9" spans="1:19" x14ac:dyDescent="0.35">
      <c r="A9" s="31" t="s">
        <v>31</v>
      </c>
      <c r="B9" s="45">
        <v>2010</v>
      </c>
      <c r="C9" s="31">
        <v>2011</v>
      </c>
      <c r="D9" s="31">
        <v>2012</v>
      </c>
      <c r="E9" s="31">
        <v>2013</v>
      </c>
      <c r="F9" s="31">
        <v>2014</v>
      </c>
      <c r="G9" s="31">
        <v>2015</v>
      </c>
      <c r="H9" s="31">
        <v>2016</v>
      </c>
      <c r="I9" s="31">
        <v>2017</v>
      </c>
      <c r="J9" s="31">
        <v>2018</v>
      </c>
      <c r="K9" s="31">
        <v>2019</v>
      </c>
      <c r="L9" s="31">
        <v>2020</v>
      </c>
      <c r="M9" s="31">
        <v>2021</v>
      </c>
      <c r="N9" s="31">
        <v>2022</v>
      </c>
      <c r="O9" s="31">
        <v>2023</v>
      </c>
      <c r="P9" s="31">
        <v>2024</v>
      </c>
      <c r="Q9" s="31">
        <v>2025</v>
      </c>
      <c r="R9" s="31">
        <v>2026</v>
      </c>
    </row>
    <row r="10" spans="1:19" x14ac:dyDescent="0.35">
      <c r="A10" s="55" t="s">
        <v>32</v>
      </c>
      <c r="B10" s="46">
        <v>19464220</v>
      </c>
      <c r="C10" s="29">
        <v>20019920</v>
      </c>
      <c r="D10" s="29">
        <v>20338790</v>
      </c>
      <c r="E10" s="29">
        <v>21059400</v>
      </c>
      <c r="F10" s="29">
        <v>20679120</v>
      </c>
      <c r="G10" s="29">
        <v>20843580</v>
      </c>
      <c r="H10" s="29">
        <v>20475730</v>
      </c>
      <c r="I10" s="29">
        <v>20990270</v>
      </c>
      <c r="J10" s="29">
        <v>22387620</v>
      </c>
      <c r="K10" s="29">
        <v>22215650</v>
      </c>
      <c r="L10" s="29">
        <v>21471720</v>
      </c>
      <c r="M10" s="29">
        <v>20851880</v>
      </c>
      <c r="N10" s="29">
        <v>20732530</v>
      </c>
      <c r="O10" s="29">
        <v>19453780</v>
      </c>
      <c r="P10" s="29">
        <v>20097570</v>
      </c>
      <c r="Q10" s="40">
        <v>20212000</v>
      </c>
      <c r="R10" s="40">
        <v>19830490</v>
      </c>
      <c r="S10" s="68"/>
    </row>
    <row r="11" spans="1:19" x14ac:dyDescent="0.35">
      <c r="A11" s="49" t="s">
        <v>33</v>
      </c>
      <c r="B11" s="17">
        <v>18393350</v>
      </c>
      <c r="C11" s="16">
        <v>19399330</v>
      </c>
      <c r="D11" s="16">
        <v>19354990</v>
      </c>
      <c r="E11" s="16">
        <v>18693790</v>
      </c>
      <c r="F11" s="16">
        <v>18944490</v>
      </c>
      <c r="G11" s="16">
        <v>19459960</v>
      </c>
      <c r="H11" s="16">
        <v>20506220</v>
      </c>
      <c r="I11" s="16">
        <v>19484560</v>
      </c>
      <c r="J11" s="16">
        <v>19558990</v>
      </c>
      <c r="K11" s="16">
        <v>19994400</v>
      </c>
      <c r="L11" s="16">
        <v>19514630</v>
      </c>
      <c r="M11" s="16">
        <v>20271690</v>
      </c>
      <c r="N11" s="16">
        <v>19717110</v>
      </c>
      <c r="O11" s="16">
        <v>17582500</v>
      </c>
      <c r="P11" s="16">
        <v>18297950</v>
      </c>
      <c r="Q11" s="41">
        <v>18382830</v>
      </c>
      <c r="R11" s="70"/>
      <c r="S11" s="68"/>
    </row>
    <row r="12" spans="1:19" x14ac:dyDescent="0.35">
      <c r="A12" s="49" t="s">
        <v>34</v>
      </c>
      <c r="B12" s="17">
        <v>21572260</v>
      </c>
      <c r="C12" s="16">
        <v>21390310</v>
      </c>
      <c r="D12" s="16">
        <v>20465190</v>
      </c>
      <c r="E12" s="16">
        <v>19097280</v>
      </c>
      <c r="F12" s="16">
        <v>19674050</v>
      </c>
      <c r="G12" s="16">
        <v>21788750</v>
      </c>
      <c r="H12" s="16">
        <v>21542120</v>
      </c>
      <c r="I12" s="16">
        <v>21633860</v>
      </c>
      <c r="J12" s="16">
        <v>21506110</v>
      </c>
      <c r="K12" s="16">
        <v>20390500</v>
      </c>
      <c r="L12" s="16">
        <v>21229120</v>
      </c>
      <c r="M12" s="16">
        <v>22850480</v>
      </c>
      <c r="N12" s="16">
        <v>21358270</v>
      </c>
      <c r="O12" s="16">
        <v>19931060</v>
      </c>
      <c r="P12" s="16">
        <v>18007740</v>
      </c>
      <c r="Q12" s="41">
        <v>19071080</v>
      </c>
      <c r="R12" s="41"/>
      <c r="S12" s="68"/>
    </row>
    <row r="13" spans="1:19" x14ac:dyDescent="0.35">
      <c r="A13" s="49" t="s">
        <v>35</v>
      </c>
      <c r="B13" s="17">
        <v>19324890</v>
      </c>
      <c r="C13" s="16">
        <v>19189980</v>
      </c>
      <c r="D13" s="16">
        <v>19008900</v>
      </c>
      <c r="E13" s="16">
        <v>20087980</v>
      </c>
      <c r="F13" s="16">
        <v>19614120</v>
      </c>
      <c r="G13" s="16">
        <v>19550630</v>
      </c>
      <c r="H13" s="16">
        <v>20541210</v>
      </c>
      <c r="I13" s="16">
        <v>18370790</v>
      </c>
      <c r="J13" s="16">
        <v>19976250</v>
      </c>
      <c r="K13" s="16">
        <v>20484950</v>
      </c>
      <c r="L13" s="16">
        <v>18779650</v>
      </c>
      <c r="M13" s="16">
        <v>19925550</v>
      </c>
      <c r="N13" s="16">
        <v>18566110</v>
      </c>
      <c r="O13" s="16">
        <v>16385430</v>
      </c>
      <c r="P13" s="16">
        <v>18625420</v>
      </c>
      <c r="Q13" s="41">
        <v>18491600</v>
      </c>
      <c r="R13" s="41"/>
      <c r="S13" s="68"/>
    </row>
    <row r="14" spans="1:19" x14ac:dyDescent="0.35">
      <c r="A14" s="49" t="s">
        <v>36</v>
      </c>
      <c r="B14" s="17">
        <v>18868910</v>
      </c>
      <c r="C14" s="16">
        <v>20160710</v>
      </c>
      <c r="D14" s="16">
        <v>19962160</v>
      </c>
      <c r="E14" s="16">
        <v>19649450</v>
      </c>
      <c r="F14" s="16">
        <v>19144570</v>
      </c>
      <c r="G14" s="16">
        <v>19291920</v>
      </c>
      <c r="H14" s="16">
        <v>20039000</v>
      </c>
      <c r="I14" s="16">
        <v>20799140</v>
      </c>
      <c r="J14" s="16">
        <v>20965830</v>
      </c>
      <c r="K14" s="16">
        <v>20430780</v>
      </c>
      <c r="L14" s="16">
        <v>18917890</v>
      </c>
      <c r="M14" s="16">
        <v>19851060</v>
      </c>
      <c r="N14" s="16">
        <v>20191610</v>
      </c>
      <c r="O14" s="16">
        <v>18384730</v>
      </c>
      <c r="P14" s="16">
        <v>18272660</v>
      </c>
      <c r="Q14" s="41">
        <v>18348750</v>
      </c>
      <c r="R14" s="41"/>
      <c r="S14" s="68"/>
    </row>
    <row r="15" spans="1:19" x14ac:dyDescent="0.35">
      <c r="A15" s="49" t="s">
        <v>37</v>
      </c>
      <c r="B15" s="17">
        <v>19534850</v>
      </c>
      <c r="C15" s="16">
        <v>19579050</v>
      </c>
      <c r="D15" s="16">
        <v>18897780</v>
      </c>
      <c r="E15" s="16">
        <v>18128730</v>
      </c>
      <c r="F15" s="16">
        <v>18528090</v>
      </c>
      <c r="G15" s="16">
        <v>20291260</v>
      </c>
      <c r="H15" s="16">
        <v>20475440</v>
      </c>
      <c r="I15" s="16">
        <v>19875170</v>
      </c>
      <c r="J15" s="16">
        <v>19571710</v>
      </c>
      <c r="K15" s="16">
        <v>18322940</v>
      </c>
      <c r="L15" s="16">
        <v>19941890</v>
      </c>
      <c r="M15" s="16">
        <v>20282350</v>
      </c>
      <c r="N15" s="16">
        <v>19232570</v>
      </c>
      <c r="O15" s="16">
        <v>17702210</v>
      </c>
      <c r="P15" s="16">
        <v>16824290</v>
      </c>
      <c r="Q15" s="41">
        <v>17712230</v>
      </c>
      <c r="R15" s="41"/>
      <c r="S15" s="68"/>
    </row>
    <row r="16" spans="1:19" x14ac:dyDescent="0.35">
      <c r="A16" s="49" t="s">
        <v>38</v>
      </c>
      <c r="B16" s="17">
        <v>18849300</v>
      </c>
      <c r="C16" s="16">
        <v>19224270</v>
      </c>
      <c r="D16" s="16">
        <v>19188060</v>
      </c>
      <c r="E16" s="16">
        <v>19857530</v>
      </c>
      <c r="F16" s="16">
        <v>19864780</v>
      </c>
      <c r="G16" s="16">
        <v>19875180</v>
      </c>
      <c r="H16" s="16">
        <v>19280210</v>
      </c>
      <c r="I16" s="16">
        <v>19183580</v>
      </c>
      <c r="J16" s="16">
        <v>20291890</v>
      </c>
      <c r="K16" s="16">
        <v>20365560</v>
      </c>
      <c r="L16" s="16">
        <v>20359250</v>
      </c>
      <c r="M16" s="16">
        <v>19654620</v>
      </c>
      <c r="N16" s="16">
        <v>18112630</v>
      </c>
      <c r="O16" s="16">
        <v>16909750</v>
      </c>
      <c r="P16" s="16">
        <v>18635950</v>
      </c>
      <c r="Q16" s="41">
        <v>18847710</v>
      </c>
      <c r="R16" s="41"/>
      <c r="S16" s="68"/>
    </row>
    <row r="17" spans="1:19" x14ac:dyDescent="0.35">
      <c r="A17" s="49" t="s">
        <v>39</v>
      </c>
      <c r="B17" s="17">
        <v>19719330</v>
      </c>
      <c r="C17" s="16">
        <v>21085380</v>
      </c>
      <c r="D17" s="16">
        <v>19722000</v>
      </c>
      <c r="E17" s="16">
        <v>18573660</v>
      </c>
      <c r="F17" s="16">
        <v>18677990</v>
      </c>
      <c r="G17" s="16">
        <v>19257620</v>
      </c>
      <c r="H17" s="16">
        <v>20410720</v>
      </c>
      <c r="I17" s="16">
        <v>20128820</v>
      </c>
      <c r="J17" s="16">
        <v>20242330</v>
      </c>
      <c r="K17" s="16">
        <v>19569130</v>
      </c>
      <c r="L17" s="16">
        <v>19791480</v>
      </c>
      <c r="M17" s="16">
        <v>20484610</v>
      </c>
      <c r="N17" s="16">
        <v>19863840</v>
      </c>
      <c r="O17" s="16">
        <v>18644710</v>
      </c>
      <c r="P17" s="16">
        <v>17724710</v>
      </c>
      <c r="Q17" s="41">
        <v>17550640</v>
      </c>
      <c r="R17" s="41"/>
      <c r="S17" s="68"/>
    </row>
    <row r="18" spans="1:19" x14ac:dyDescent="0.35">
      <c r="A18" s="49" t="s">
        <v>40</v>
      </c>
      <c r="B18" s="17">
        <v>20547770</v>
      </c>
      <c r="C18" s="16">
        <v>20405360</v>
      </c>
      <c r="D18" s="16">
        <v>18284570</v>
      </c>
      <c r="E18" s="16">
        <v>19226680</v>
      </c>
      <c r="F18" s="16">
        <v>20491600</v>
      </c>
      <c r="G18" s="16">
        <v>20604050</v>
      </c>
      <c r="H18" s="16">
        <v>20807610</v>
      </c>
      <c r="I18" s="16">
        <v>20748230</v>
      </c>
      <c r="J18" s="16">
        <v>19759700</v>
      </c>
      <c r="K18" s="16">
        <v>20085410</v>
      </c>
      <c r="L18" s="16">
        <v>21076030</v>
      </c>
      <c r="M18" s="16">
        <v>20919110</v>
      </c>
      <c r="N18" s="16">
        <v>19253270</v>
      </c>
      <c r="O18" s="16">
        <v>17873400</v>
      </c>
      <c r="P18" s="16">
        <v>17974130</v>
      </c>
      <c r="Q18" s="41">
        <v>19483850</v>
      </c>
      <c r="R18" s="41"/>
      <c r="S18" s="68"/>
    </row>
    <row r="19" spans="1:19" x14ac:dyDescent="0.35">
      <c r="A19" s="49" t="s">
        <v>41</v>
      </c>
      <c r="B19" s="17">
        <v>19926370</v>
      </c>
      <c r="C19" s="16">
        <v>20328470</v>
      </c>
      <c r="D19" s="16">
        <v>21169960</v>
      </c>
      <c r="E19" s="16">
        <v>21233680</v>
      </c>
      <c r="F19" s="16">
        <v>21688420</v>
      </c>
      <c r="G19" s="16">
        <v>21125770</v>
      </c>
      <c r="H19" s="16">
        <v>20417990</v>
      </c>
      <c r="I19" s="16">
        <v>21045930</v>
      </c>
      <c r="J19" s="16">
        <v>22380600</v>
      </c>
      <c r="K19" s="16">
        <v>21821450</v>
      </c>
      <c r="L19" s="16">
        <v>21101880</v>
      </c>
      <c r="M19" s="16">
        <v>20552720</v>
      </c>
      <c r="N19" s="16">
        <v>19621940</v>
      </c>
      <c r="O19" s="16">
        <v>19261020</v>
      </c>
      <c r="P19" s="16">
        <v>20233350</v>
      </c>
      <c r="Q19" s="41">
        <v>20595320</v>
      </c>
      <c r="R19" s="41"/>
      <c r="S19" s="68"/>
    </row>
    <row r="20" spans="1:19" x14ac:dyDescent="0.35">
      <c r="A20" s="49" t="s">
        <v>42</v>
      </c>
      <c r="B20" s="17">
        <v>21105950</v>
      </c>
      <c r="C20" s="16">
        <v>20868280</v>
      </c>
      <c r="D20" s="16">
        <v>20218270</v>
      </c>
      <c r="E20" s="16">
        <v>19903880</v>
      </c>
      <c r="F20" s="16">
        <v>19595880</v>
      </c>
      <c r="G20" s="16">
        <v>21044590</v>
      </c>
      <c r="H20" s="16">
        <v>20959440</v>
      </c>
      <c r="I20" s="16">
        <v>21186770</v>
      </c>
      <c r="J20" s="16">
        <v>21706410</v>
      </c>
      <c r="K20" s="16">
        <v>20880720</v>
      </c>
      <c r="L20" s="16">
        <v>21660870</v>
      </c>
      <c r="M20" s="16">
        <v>22314880</v>
      </c>
      <c r="N20" s="16">
        <v>20606080</v>
      </c>
      <c r="O20" s="16">
        <v>19691120</v>
      </c>
      <c r="P20" s="16">
        <v>19030770</v>
      </c>
      <c r="Q20" s="41">
        <v>18988550</v>
      </c>
      <c r="R20" s="41"/>
      <c r="S20" s="68"/>
    </row>
    <row r="21" spans="1:19" x14ac:dyDescent="0.35">
      <c r="A21" s="56" t="s">
        <v>43</v>
      </c>
      <c r="B21" s="18">
        <v>21388260</v>
      </c>
      <c r="C21" s="19">
        <v>20950160</v>
      </c>
      <c r="D21" s="19">
        <v>19118510</v>
      </c>
      <c r="E21" s="19">
        <v>20218960</v>
      </c>
      <c r="F21" s="19">
        <v>21361350</v>
      </c>
      <c r="G21" s="19">
        <v>21052290</v>
      </c>
      <c r="H21" s="19">
        <v>22017840</v>
      </c>
      <c r="I21" s="19">
        <v>21111910</v>
      </c>
      <c r="J21" s="19">
        <v>20032830</v>
      </c>
      <c r="K21" s="19">
        <v>20462040</v>
      </c>
      <c r="L21" s="19">
        <v>21442130</v>
      </c>
      <c r="M21" s="19">
        <v>21613930</v>
      </c>
      <c r="N21" s="19">
        <v>19569930</v>
      </c>
      <c r="O21" s="19">
        <v>18084810</v>
      </c>
      <c r="P21" s="19">
        <v>18392370</v>
      </c>
      <c r="Q21" s="42">
        <v>19488160</v>
      </c>
      <c r="R21" s="42"/>
      <c r="S21" s="68"/>
    </row>
    <row r="22" spans="1:19" x14ac:dyDescent="0.35">
      <c r="A22" s="57" t="s">
        <v>15</v>
      </c>
      <c r="B22" s="52">
        <v>238695460</v>
      </c>
      <c r="C22" s="43">
        <v>242601220</v>
      </c>
      <c r="D22" s="43">
        <v>235729180</v>
      </c>
      <c r="E22" s="43">
        <v>235731020</v>
      </c>
      <c r="F22" s="43">
        <v>238264460</v>
      </c>
      <c r="G22" s="43">
        <v>244185600</v>
      </c>
      <c r="H22" s="43">
        <v>247473530</v>
      </c>
      <c r="I22" s="43">
        <v>244559030</v>
      </c>
      <c r="J22" s="43">
        <v>248380270</v>
      </c>
      <c r="K22" s="43">
        <v>245023530</v>
      </c>
      <c r="L22" s="43">
        <v>245286540</v>
      </c>
      <c r="M22" s="43">
        <v>249572880</v>
      </c>
      <c r="N22" s="43">
        <v>236825890</v>
      </c>
      <c r="O22" s="43">
        <v>219904520</v>
      </c>
      <c r="P22" s="43">
        <v>222116910</v>
      </c>
      <c r="Q22" s="44">
        <v>227172720</v>
      </c>
      <c r="R22" s="44">
        <f>SUM(R10:R21)</f>
        <v>19830490</v>
      </c>
      <c r="S22" s="68"/>
    </row>
    <row r="23" spans="1:19" x14ac:dyDescent="0.35">
      <c r="A23" s="56" t="s">
        <v>44</v>
      </c>
      <c r="B23" s="53" t="s">
        <v>45</v>
      </c>
      <c r="C23" s="28">
        <v>1.6362942135556224E-2</v>
      </c>
      <c r="D23" s="28">
        <v>-2.832648574479546E-2</v>
      </c>
      <c r="E23" s="28">
        <v>7.8055673888854926E-6</v>
      </c>
      <c r="F23" s="28">
        <v>1.0747164289196975E-2</v>
      </c>
      <c r="G23" s="28">
        <v>2.4851125509864014E-2</v>
      </c>
      <c r="H23" s="28">
        <v>1.3464880811972613E-2</v>
      </c>
      <c r="I23" s="28">
        <v>-1.17770171217908E-2</v>
      </c>
      <c r="J23" s="28">
        <v>1.5625021083866653E-2</v>
      </c>
      <c r="K23" s="28">
        <v>-1.3514519490618104E-2</v>
      </c>
      <c r="L23" s="28">
        <v>1.0734071131861533E-3</v>
      </c>
      <c r="M23" s="28">
        <v>1.7474827603667142E-2</v>
      </c>
      <c r="N23" s="28">
        <v>-5.1075220993563097E-2</v>
      </c>
      <c r="O23" s="28">
        <v>-7.1450676275300773E-2</v>
      </c>
      <c r="P23" s="28">
        <v>1.0060684518899301E-2</v>
      </c>
      <c r="Q23" s="38">
        <v>2.2761931993381401E-2</v>
      </c>
      <c r="R23" s="38"/>
      <c r="S23" s="68"/>
    </row>
    <row r="24" spans="1:19" ht="20.149999999999999" customHeight="1" x14ac:dyDescent="0.35">
      <c r="A24" s="57" t="s">
        <v>61</v>
      </c>
      <c r="B24" s="52">
        <f>+B10</f>
        <v>19464220</v>
      </c>
      <c r="C24" s="52">
        <f t="shared" ref="C24:Q24" si="0">+C10</f>
        <v>20019920</v>
      </c>
      <c r="D24" s="52">
        <f t="shared" si="0"/>
        <v>20338790</v>
      </c>
      <c r="E24" s="52">
        <f t="shared" si="0"/>
        <v>21059400</v>
      </c>
      <c r="F24" s="52">
        <f t="shared" si="0"/>
        <v>20679120</v>
      </c>
      <c r="G24" s="52">
        <f t="shared" si="0"/>
        <v>20843580</v>
      </c>
      <c r="H24" s="52">
        <f t="shared" si="0"/>
        <v>20475730</v>
      </c>
      <c r="I24" s="52">
        <f t="shared" si="0"/>
        <v>20990270</v>
      </c>
      <c r="J24" s="52">
        <f t="shared" si="0"/>
        <v>22387620</v>
      </c>
      <c r="K24" s="52">
        <f t="shared" si="0"/>
        <v>22215650</v>
      </c>
      <c r="L24" s="52">
        <f t="shared" si="0"/>
        <v>21471720</v>
      </c>
      <c r="M24" s="52">
        <f t="shared" si="0"/>
        <v>20851880</v>
      </c>
      <c r="N24" s="52">
        <f t="shared" si="0"/>
        <v>20732530</v>
      </c>
      <c r="O24" s="52">
        <f t="shared" si="0"/>
        <v>19453780</v>
      </c>
      <c r="P24" s="52">
        <f t="shared" si="0"/>
        <v>20097570</v>
      </c>
      <c r="Q24" s="52">
        <f t="shared" si="0"/>
        <v>20212000</v>
      </c>
      <c r="R24" s="52">
        <f>+R10</f>
        <v>19830490</v>
      </c>
      <c r="S24" s="68"/>
    </row>
    <row r="25" spans="1:19" x14ac:dyDescent="0.35">
      <c r="A25" s="58" t="s">
        <v>16</v>
      </c>
      <c r="B25" s="54"/>
      <c r="C25" s="39">
        <f t="shared" ref="C25:Q25" si="1">+C24/B24-1</f>
        <v>2.8549821159029154E-2</v>
      </c>
      <c r="D25" s="39">
        <f t="shared" si="1"/>
        <v>1.5927636074469786E-2</v>
      </c>
      <c r="E25" s="39">
        <f t="shared" si="1"/>
        <v>3.5430327959529606E-2</v>
      </c>
      <c r="F25" s="39">
        <f t="shared" si="1"/>
        <v>-1.8057494515513306E-2</v>
      </c>
      <c r="G25" s="39">
        <f t="shared" si="1"/>
        <v>7.9529496419576962E-3</v>
      </c>
      <c r="H25" s="39">
        <f t="shared" si="1"/>
        <v>-1.7648119948684426E-2</v>
      </c>
      <c r="I25" s="39">
        <f t="shared" si="1"/>
        <v>2.5129262790630769E-2</v>
      </c>
      <c r="J25" s="39">
        <f t="shared" si="1"/>
        <v>6.6571320902494291E-2</v>
      </c>
      <c r="K25" s="39">
        <f t="shared" si="1"/>
        <v>-7.6814775308853278E-3</v>
      </c>
      <c r="L25" s="39">
        <f t="shared" si="1"/>
        <v>-3.3486753707408945E-2</v>
      </c>
      <c r="M25" s="39">
        <f t="shared" si="1"/>
        <v>-2.8867738588245428E-2</v>
      </c>
      <c r="N25" s="39">
        <f t="shared" si="1"/>
        <v>-5.7237045292798383E-3</v>
      </c>
      <c r="O25" s="39">
        <f t="shared" si="1"/>
        <v>-6.1678434807522331E-2</v>
      </c>
      <c r="P25" s="39">
        <f t="shared" si="1"/>
        <v>3.3093311428421535E-2</v>
      </c>
      <c r="Q25" s="39">
        <f t="shared" si="1"/>
        <v>5.6937231715077363E-3</v>
      </c>
      <c r="R25" s="39">
        <f>+R24/Q24-1</f>
        <v>-1.8875420542252108E-2</v>
      </c>
      <c r="S25" s="68"/>
    </row>
    <row r="26" spans="1:19" ht="5.15" customHeight="1" x14ac:dyDescent="0.35"/>
    <row r="27" spans="1:19" x14ac:dyDescent="0.35">
      <c r="A27" s="14" t="s">
        <v>29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S27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K36" sqref="K36"/>
    </sheetView>
  </sheetViews>
  <sheetFormatPr baseColWidth="10" defaultRowHeight="14.5" x14ac:dyDescent="0.35"/>
  <cols>
    <col min="1" max="1" width="16.81640625" customWidth="1"/>
  </cols>
  <sheetData>
    <row r="6" spans="1:19" ht="17.5" x14ac:dyDescent="0.35">
      <c r="B6" s="74" t="s">
        <v>48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9" ht="17.5" x14ac:dyDescent="0.35">
      <c r="B7" s="74" t="s">
        <v>30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9" spans="1:19" x14ac:dyDescent="0.35">
      <c r="A9" s="31" t="s">
        <v>31</v>
      </c>
      <c r="B9" s="45">
        <v>2010</v>
      </c>
      <c r="C9" s="31">
        <v>2011</v>
      </c>
      <c r="D9" s="31">
        <v>2012</v>
      </c>
      <c r="E9" s="31">
        <v>2013</v>
      </c>
      <c r="F9" s="31">
        <v>2014</v>
      </c>
      <c r="G9" s="31">
        <v>2015</v>
      </c>
      <c r="H9" s="31">
        <v>2016</v>
      </c>
      <c r="I9" s="31">
        <v>2017</v>
      </c>
      <c r="J9" s="31">
        <v>2018</v>
      </c>
      <c r="K9" s="31">
        <v>2019</v>
      </c>
      <c r="L9" s="31">
        <v>2020</v>
      </c>
      <c r="M9" s="31">
        <v>2021</v>
      </c>
      <c r="N9" s="31">
        <v>2022</v>
      </c>
      <c r="O9" s="31">
        <v>2023</v>
      </c>
      <c r="P9" s="31">
        <v>2024</v>
      </c>
      <c r="Q9" s="31">
        <v>2025</v>
      </c>
      <c r="R9" s="31">
        <v>2026</v>
      </c>
    </row>
    <row r="10" spans="1:19" x14ac:dyDescent="0.35">
      <c r="A10" s="55" t="s">
        <v>32</v>
      </c>
      <c r="B10" s="46">
        <v>1775530</v>
      </c>
      <c r="C10" s="29">
        <v>1814410</v>
      </c>
      <c r="D10" s="29">
        <v>1860840</v>
      </c>
      <c r="E10" s="29">
        <v>1965830</v>
      </c>
      <c r="F10" s="29">
        <v>1903080</v>
      </c>
      <c r="G10" s="29">
        <v>1902550</v>
      </c>
      <c r="H10" s="29">
        <v>1907710</v>
      </c>
      <c r="I10" s="29">
        <v>1937750</v>
      </c>
      <c r="J10" s="29">
        <v>2111970</v>
      </c>
      <c r="K10" s="29">
        <v>2109820</v>
      </c>
      <c r="L10" s="29">
        <v>2052250</v>
      </c>
      <c r="M10" s="29">
        <v>2017740</v>
      </c>
      <c r="N10" s="29">
        <v>1974220</v>
      </c>
      <c r="O10" s="29">
        <v>1854490</v>
      </c>
      <c r="P10" s="29">
        <v>1955570</v>
      </c>
      <c r="Q10" s="40">
        <v>2007690</v>
      </c>
      <c r="R10" s="69">
        <v>1974600</v>
      </c>
    </row>
    <row r="11" spans="1:19" x14ac:dyDescent="0.35">
      <c r="A11" s="49" t="s">
        <v>33</v>
      </c>
      <c r="B11" s="17">
        <v>1676800</v>
      </c>
      <c r="C11" s="16">
        <v>1768180</v>
      </c>
      <c r="D11" s="16">
        <v>1768100</v>
      </c>
      <c r="E11" s="16">
        <v>1698980</v>
      </c>
      <c r="F11" s="16">
        <v>1727500</v>
      </c>
      <c r="G11" s="16">
        <v>1787260</v>
      </c>
      <c r="H11" s="16">
        <v>1897440</v>
      </c>
      <c r="I11" s="16">
        <v>1795380</v>
      </c>
      <c r="J11" s="16">
        <v>1839460</v>
      </c>
      <c r="K11" s="16">
        <v>1893080</v>
      </c>
      <c r="L11" s="16">
        <v>1850140</v>
      </c>
      <c r="M11" s="16">
        <v>1945480</v>
      </c>
      <c r="N11" s="16">
        <v>1873280</v>
      </c>
      <c r="O11" s="16">
        <v>1669600</v>
      </c>
      <c r="P11" s="16">
        <v>1764590</v>
      </c>
      <c r="Q11" s="41">
        <v>1809720</v>
      </c>
      <c r="R11" s="70"/>
    </row>
    <row r="12" spans="1:19" x14ac:dyDescent="0.35">
      <c r="A12" s="49" t="s">
        <v>34</v>
      </c>
      <c r="B12" s="17">
        <v>1952780</v>
      </c>
      <c r="C12" s="16">
        <v>1943310</v>
      </c>
      <c r="D12" s="16">
        <v>1862630</v>
      </c>
      <c r="E12" s="16">
        <v>1734940</v>
      </c>
      <c r="F12" s="16">
        <v>1784330</v>
      </c>
      <c r="G12" s="16">
        <v>1989210</v>
      </c>
      <c r="H12" s="16">
        <v>1972820</v>
      </c>
      <c r="I12" s="16">
        <v>2002450</v>
      </c>
      <c r="J12" s="16">
        <v>1997000</v>
      </c>
      <c r="K12" s="16">
        <v>1907820</v>
      </c>
      <c r="L12" s="16">
        <v>1996570</v>
      </c>
      <c r="M12" s="16">
        <v>2171070</v>
      </c>
      <c r="N12" s="16">
        <v>2018050</v>
      </c>
      <c r="O12" s="16">
        <v>1883310</v>
      </c>
      <c r="P12" s="16">
        <v>1725000</v>
      </c>
      <c r="Q12" s="41">
        <v>1855510</v>
      </c>
      <c r="R12" s="41"/>
      <c r="S12" s="68"/>
    </row>
    <row r="13" spans="1:19" x14ac:dyDescent="0.35">
      <c r="A13" s="49" t="s">
        <v>35</v>
      </c>
      <c r="B13" s="17">
        <v>1752630</v>
      </c>
      <c r="C13" s="16">
        <v>1727840</v>
      </c>
      <c r="D13" s="16">
        <v>1732670</v>
      </c>
      <c r="E13" s="16">
        <v>1837980</v>
      </c>
      <c r="F13" s="16">
        <v>1760430</v>
      </c>
      <c r="G13" s="16">
        <v>1791830</v>
      </c>
      <c r="H13" s="16">
        <v>1894480</v>
      </c>
      <c r="I13" s="16">
        <v>1694800</v>
      </c>
      <c r="J13" s="16">
        <v>1865780</v>
      </c>
      <c r="K13" s="16">
        <v>1900910</v>
      </c>
      <c r="L13" s="16">
        <v>1771160</v>
      </c>
      <c r="M13" s="16">
        <v>1892050</v>
      </c>
      <c r="N13" s="16">
        <v>1756530</v>
      </c>
      <c r="O13" s="16">
        <v>1544690</v>
      </c>
      <c r="P13" s="16">
        <v>1784770</v>
      </c>
      <c r="Q13" s="41">
        <v>1784790</v>
      </c>
      <c r="R13" s="41"/>
      <c r="S13" s="68"/>
    </row>
    <row r="14" spans="1:19" x14ac:dyDescent="0.35">
      <c r="A14" s="49" t="s">
        <v>36</v>
      </c>
      <c r="B14" s="17">
        <v>1688000</v>
      </c>
      <c r="C14" s="16">
        <v>1810130</v>
      </c>
      <c r="D14" s="16">
        <v>1806330</v>
      </c>
      <c r="E14" s="16">
        <v>1785030</v>
      </c>
      <c r="F14" s="16">
        <v>1733600</v>
      </c>
      <c r="G14" s="16">
        <v>1767410</v>
      </c>
      <c r="H14" s="16">
        <v>1835160</v>
      </c>
      <c r="I14" s="16">
        <v>1923630</v>
      </c>
      <c r="J14" s="16">
        <v>1942580</v>
      </c>
      <c r="K14" s="16">
        <v>1900500</v>
      </c>
      <c r="L14" s="16">
        <v>1781530</v>
      </c>
      <c r="M14" s="16">
        <v>1874010</v>
      </c>
      <c r="N14" s="16">
        <v>1898520</v>
      </c>
      <c r="O14" s="16">
        <v>1737750</v>
      </c>
      <c r="P14" s="16">
        <v>1743530</v>
      </c>
      <c r="Q14" s="41">
        <v>1780150</v>
      </c>
      <c r="R14" s="41"/>
      <c r="S14" s="68"/>
    </row>
    <row r="15" spans="1:19" x14ac:dyDescent="0.35">
      <c r="A15" s="49" t="s">
        <v>37</v>
      </c>
      <c r="B15" s="17">
        <v>1766490</v>
      </c>
      <c r="C15" s="16">
        <v>1754290</v>
      </c>
      <c r="D15" s="16">
        <v>1704490</v>
      </c>
      <c r="E15" s="16">
        <v>1637770</v>
      </c>
      <c r="F15" s="16">
        <v>1654860</v>
      </c>
      <c r="G15" s="16">
        <v>1844750</v>
      </c>
      <c r="H15" s="16">
        <v>1867670</v>
      </c>
      <c r="I15" s="16">
        <v>1820920</v>
      </c>
      <c r="J15" s="16">
        <v>1800040</v>
      </c>
      <c r="K15" s="16">
        <v>1704640</v>
      </c>
      <c r="L15" s="16">
        <v>1868690</v>
      </c>
      <c r="M15" s="16">
        <v>1887630</v>
      </c>
      <c r="N15" s="16">
        <v>1779300</v>
      </c>
      <c r="O15" s="16">
        <v>1659090</v>
      </c>
      <c r="P15" s="16">
        <v>1592720</v>
      </c>
      <c r="Q15" s="41">
        <v>1699590</v>
      </c>
      <c r="R15" s="41"/>
      <c r="S15" s="68"/>
    </row>
    <row r="16" spans="1:19" x14ac:dyDescent="0.35">
      <c r="A16" s="49" t="s">
        <v>38</v>
      </c>
      <c r="B16" s="17">
        <v>1674560</v>
      </c>
      <c r="C16" s="16">
        <v>1714980</v>
      </c>
      <c r="D16" s="16">
        <v>1717920</v>
      </c>
      <c r="E16" s="16">
        <v>1787800</v>
      </c>
      <c r="F16" s="16">
        <v>1765090</v>
      </c>
      <c r="G16" s="16">
        <v>1779320</v>
      </c>
      <c r="H16" s="16">
        <v>1736340</v>
      </c>
      <c r="I16" s="16">
        <v>1733400</v>
      </c>
      <c r="J16" s="16">
        <v>1840730</v>
      </c>
      <c r="K16" s="16">
        <v>1849750</v>
      </c>
      <c r="L16" s="16">
        <v>1888250</v>
      </c>
      <c r="M16" s="16">
        <v>1806980</v>
      </c>
      <c r="N16" s="16">
        <v>1655200</v>
      </c>
      <c r="O16" s="16">
        <v>1567540</v>
      </c>
      <c r="P16" s="16">
        <v>1740860</v>
      </c>
      <c r="Q16" s="41">
        <v>1771170</v>
      </c>
      <c r="R16" s="41"/>
      <c r="S16" s="68"/>
    </row>
    <row r="17" spans="1:19" x14ac:dyDescent="0.35">
      <c r="A17" s="49" t="s">
        <v>39</v>
      </c>
      <c r="B17" s="17">
        <v>1741340</v>
      </c>
      <c r="C17" s="16">
        <v>1872960</v>
      </c>
      <c r="D17" s="16">
        <v>1754730</v>
      </c>
      <c r="E17" s="16">
        <v>1650740</v>
      </c>
      <c r="F17" s="16">
        <v>1662670</v>
      </c>
      <c r="G17" s="16">
        <v>1720870</v>
      </c>
      <c r="H17" s="16">
        <v>1830190</v>
      </c>
      <c r="I17" s="16">
        <v>1813210</v>
      </c>
      <c r="J17" s="16">
        <v>1819240</v>
      </c>
      <c r="K17" s="16">
        <v>1775970</v>
      </c>
      <c r="L17" s="16">
        <v>1824140</v>
      </c>
      <c r="M17" s="16">
        <v>1873810</v>
      </c>
      <c r="N17" s="16">
        <v>1799060</v>
      </c>
      <c r="O17" s="16">
        <v>1719330</v>
      </c>
      <c r="P17" s="16">
        <v>1635020</v>
      </c>
      <c r="Q17" s="41">
        <v>1648950</v>
      </c>
      <c r="R17" s="41"/>
      <c r="S17" s="68"/>
    </row>
    <row r="18" spans="1:19" x14ac:dyDescent="0.35">
      <c r="A18" s="49" t="s">
        <v>40</v>
      </c>
      <c r="B18" s="17">
        <v>1830830</v>
      </c>
      <c r="C18" s="16">
        <v>1820160</v>
      </c>
      <c r="D18" s="16">
        <v>1639510</v>
      </c>
      <c r="E18" s="16">
        <v>1658970</v>
      </c>
      <c r="F18" s="16">
        <v>1845580</v>
      </c>
      <c r="G18" s="16">
        <v>1865220</v>
      </c>
      <c r="H18" s="16">
        <v>1884140</v>
      </c>
      <c r="I18" s="16">
        <v>1891700</v>
      </c>
      <c r="J18" s="16">
        <v>1804710</v>
      </c>
      <c r="K18" s="16">
        <v>1842470</v>
      </c>
      <c r="L18" s="16">
        <v>1954520</v>
      </c>
      <c r="M18" s="16">
        <v>1932730</v>
      </c>
      <c r="N18" s="16">
        <v>1768100</v>
      </c>
      <c r="O18" s="16">
        <v>1645040</v>
      </c>
      <c r="P18" s="16">
        <v>1676340</v>
      </c>
      <c r="Q18" s="41">
        <v>1840020</v>
      </c>
      <c r="R18" s="41"/>
      <c r="S18" s="68"/>
    </row>
    <row r="19" spans="1:19" x14ac:dyDescent="0.35">
      <c r="A19" s="49" t="s">
        <v>41</v>
      </c>
      <c r="B19" s="17">
        <v>1791970</v>
      </c>
      <c r="C19" s="16">
        <v>1822650</v>
      </c>
      <c r="D19" s="16">
        <v>1916400</v>
      </c>
      <c r="E19" s="16">
        <v>1934580</v>
      </c>
      <c r="F19" s="16">
        <v>1959080</v>
      </c>
      <c r="G19" s="16">
        <v>1936770</v>
      </c>
      <c r="H19" s="16">
        <v>1867520</v>
      </c>
      <c r="I19" s="16">
        <v>1947530</v>
      </c>
      <c r="J19" s="16">
        <v>2057900</v>
      </c>
      <c r="K19" s="16">
        <v>2026540</v>
      </c>
      <c r="L19" s="16">
        <v>1981250</v>
      </c>
      <c r="M19" s="16">
        <v>1903320</v>
      </c>
      <c r="N19" s="16">
        <v>1816900</v>
      </c>
      <c r="O19" s="16">
        <v>1802300</v>
      </c>
      <c r="P19" s="16">
        <v>1914410</v>
      </c>
      <c r="Q19" s="41">
        <v>1968100</v>
      </c>
      <c r="R19" s="41"/>
      <c r="S19" s="68"/>
    </row>
    <row r="20" spans="1:19" x14ac:dyDescent="0.35">
      <c r="A20" s="49" t="s">
        <v>42</v>
      </c>
      <c r="B20" s="17">
        <v>1904760</v>
      </c>
      <c r="C20" s="16">
        <v>1886480</v>
      </c>
      <c r="D20" s="16">
        <v>1837650</v>
      </c>
      <c r="E20" s="16">
        <v>1802870</v>
      </c>
      <c r="F20" s="16">
        <v>1785620</v>
      </c>
      <c r="G20" s="16">
        <v>1932230</v>
      </c>
      <c r="H20" s="16">
        <v>1934490</v>
      </c>
      <c r="I20" s="16">
        <v>1968520</v>
      </c>
      <c r="J20" s="16">
        <v>2015580</v>
      </c>
      <c r="K20" s="16">
        <v>1958420</v>
      </c>
      <c r="L20" s="16">
        <v>2050070</v>
      </c>
      <c r="M20" s="16">
        <v>2082890</v>
      </c>
      <c r="N20" s="16">
        <v>1922100</v>
      </c>
      <c r="O20" s="16">
        <v>1863630</v>
      </c>
      <c r="P20" s="16">
        <v>1825250</v>
      </c>
      <c r="Q20" s="41">
        <v>1821320</v>
      </c>
      <c r="R20" s="41"/>
      <c r="S20" s="68"/>
    </row>
    <row r="21" spans="1:19" x14ac:dyDescent="0.35">
      <c r="A21" s="56" t="s">
        <v>43</v>
      </c>
      <c r="B21" s="18">
        <v>1902610</v>
      </c>
      <c r="C21" s="19">
        <v>1868070</v>
      </c>
      <c r="D21" s="19">
        <v>1710260</v>
      </c>
      <c r="E21" s="19">
        <v>1785400</v>
      </c>
      <c r="F21" s="19">
        <v>1913000</v>
      </c>
      <c r="G21" s="19">
        <v>1896510</v>
      </c>
      <c r="H21" s="19">
        <v>2015610</v>
      </c>
      <c r="I21" s="19">
        <v>1929980</v>
      </c>
      <c r="J21" s="19">
        <v>1824760</v>
      </c>
      <c r="K21" s="19">
        <v>1898580</v>
      </c>
      <c r="L21" s="19">
        <v>2012690</v>
      </c>
      <c r="M21" s="19">
        <v>2006040</v>
      </c>
      <c r="N21" s="19">
        <v>1804750</v>
      </c>
      <c r="O21" s="19">
        <v>1694390</v>
      </c>
      <c r="P21" s="19">
        <v>1733710</v>
      </c>
      <c r="Q21" s="42">
        <v>1846890</v>
      </c>
      <c r="R21" s="42"/>
      <c r="S21" s="68"/>
    </row>
    <row r="22" spans="1:19" x14ac:dyDescent="0.35">
      <c r="A22" s="57" t="s">
        <v>15</v>
      </c>
      <c r="B22" s="52">
        <v>21458300</v>
      </c>
      <c r="C22" s="43">
        <v>21803460</v>
      </c>
      <c r="D22" s="43">
        <v>21311530</v>
      </c>
      <c r="E22" s="43">
        <v>21280890</v>
      </c>
      <c r="F22" s="43">
        <v>21494840</v>
      </c>
      <c r="G22" s="43">
        <v>22213930</v>
      </c>
      <c r="H22" s="43">
        <v>22643570</v>
      </c>
      <c r="I22" s="43">
        <v>22459270</v>
      </c>
      <c r="J22" s="43">
        <v>22919750</v>
      </c>
      <c r="K22" s="43">
        <v>22768500</v>
      </c>
      <c r="L22" s="43">
        <v>23031260</v>
      </c>
      <c r="M22" s="43">
        <v>23393750</v>
      </c>
      <c r="N22" s="43">
        <v>22066010</v>
      </c>
      <c r="O22" s="43">
        <v>20641160</v>
      </c>
      <c r="P22" s="43">
        <v>21091770</v>
      </c>
      <c r="Q22" s="44">
        <v>21833900</v>
      </c>
      <c r="R22" s="44">
        <f>+R10</f>
        <v>1974600</v>
      </c>
      <c r="S22" s="68"/>
    </row>
    <row r="23" spans="1:19" x14ac:dyDescent="0.35">
      <c r="A23" s="56" t="s">
        <v>44</v>
      </c>
      <c r="B23" s="53" t="s">
        <v>45</v>
      </c>
      <c r="C23" s="28">
        <v>1.6085151200234904E-2</v>
      </c>
      <c r="D23" s="28">
        <v>-2.2562015386548784E-2</v>
      </c>
      <c r="E23" s="28">
        <v>-1.4377193941496058E-3</v>
      </c>
      <c r="F23" s="28">
        <v>1.0053620877698233E-2</v>
      </c>
      <c r="G23" s="28">
        <v>3.3454075489745438E-2</v>
      </c>
      <c r="H23" s="28">
        <v>1.9341017100531044E-2</v>
      </c>
      <c r="I23" s="28">
        <v>-8.1391759338301783E-3</v>
      </c>
      <c r="J23" s="28">
        <v>2.0502892569526976E-2</v>
      </c>
      <c r="K23" s="28">
        <v>-6.5991121194602931E-3</v>
      </c>
      <c r="L23" s="28">
        <v>1.1540505522981359E-2</v>
      </c>
      <c r="M23" s="28">
        <v>1.5739043369750405E-2</v>
      </c>
      <c r="N23" s="28">
        <v>-5.6756184878439808E-2</v>
      </c>
      <c r="O23" s="28">
        <v>-6.457216325017523E-2</v>
      </c>
      <c r="P23" s="28">
        <v>2.183065292842068E-2</v>
      </c>
      <c r="Q23" s="38">
        <v>3.5185762029455114E-2</v>
      </c>
      <c r="R23" s="38"/>
      <c r="S23" s="68"/>
    </row>
    <row r="24" spans="1:19" ht="20.149999999999999" customHeight="1" x14ac:dyDescent="0.35">
      <c r="A24" s="57" t="s">
        <v>62</v>
      </c>
      <c r="B24" s="52">
        <f>+B10</f>
        <v>1775530</v>
      </c>
      <c r="C24" s="52">
        <f t="shared" ref="C24:R24" si="0">+C10</f>
        <v>1814410</v>
      </c>
      <c r="D24" s="52">
        <f t="shared" si="0"/>
        <v>1860840</v>
      </c>
      <c r="E24" s="52">
        <f t="shared" si="0"/>
        <v>1965830</v>
      </c>
      <c r="F24" s="52">
        <f t="shared" si="0"/>
        <v>1903080</v>
      </c>
      <c r="G24" s="52">
        <f t="shared" si="0"/>
        <v>1902550</v>
      </c>
      <c r="H24" s="52">
        <f t="shared" si="0"/>
        <v>1907710</v>
      </c>
      <c r="I24" s="52">
        <f t="shared" si="0"/>
        <v>1937750</v>
      </c>
      <c r="J24" s="52">
        <f t="shared" si="0"/>
        <v>2111970</v>
      </c>
      <c r="K24" s="52">
        <f t="shared" si="0"/>
        <v>2109820</v>
      </c>
      <c r="L24" s="52">
        <f t="shared" si="0"/>
        <v>2052250</v>
      </c>
      <c r="M24" s="52">
        <f t="shared" si="0"/>
        <v>2017740</v>
      </c>
      <c r="N24" s="52">
        <f t="shared" si="0"/>
        <v>1974220</v>
      </c>
      <c r="O24" s="52">
        <f t="shared" si="0"/>
        <v>1854490</v>
      </c>
      <c r="P24" s="52">
        <f t="shared" si="0"/>
        <v>1955570</v>
      </c>
      <c r="Q24" s="52">
        <f t="shared" si="0"/>
        <v>2007690</v>
      </c>
      <c r="R24" s="52">
        <f t="shared" si="0"/>
        <v>1974600</v>
      </c>
      <c r="S24" s="68"/>
    </row>
    <row r="25" spans="1:19" x14ac:dyDescent="0.35">
      <c r="A25" s="58" t="s">
        <v>16</v>
      </c>
      <c r="B25" s="54"/>
      <c r="C25" s="39">
        <f t="shared" ref="C25:Q25" si="1">+C24/B24-1</f>
        <v>2.1897686887858869E-2</v>
      </c>
      <c r="D25" s="39">
        <f t="shared" si="1"/>
        <v>2.5589585595317432E-2</v>
      </c>
      <c r="E25" s="39">
        <f t="shared" si="1"/>
        <v>5.6420756217622214E-2</v>
      </c>
      <c r="F25" s="39">
        <f t="shared" si="1"/>
        <v>-3.1920359339312143E-2</v>
      </c>
      <c r="G25" s="39">
        <f t="shared" si="1"/>
        <v>-2.7849591189021972E-4</v>
      </c>
      <c r="H25" s="39">
        <f t="shared" si="1"/>
        <v>2.712149483587778E-3</v>
      </c>
      <c r="I25" s="39">
        <f t="shared" si="1"/>
        <v>1.5746628156271036E-2</v>
      </c>
      <c r="J25" s="39">
        <f t="shared" si="1"/>
        <v>8.9908398916268784E-2</v>
      </c>
      <c r="K25" s="39">
        <f t="shared" si="1"/>
        <v>-1.018006884567435E-3</v>
      </c>
      <c r="L25" s="39">
        <f t="shared" si="1"/>
        <v>-2.7286687963902101E-2</v>
      </c>
      <c r="M25" s="39">
        <f t="shared" si="1"/>
        <v>-1.6815690096235847E-2</v>
      </c>
      <c r="N25" s="39">
        <f t="shared" si="1"/>
        <v>-2.1568685757332506E-2</v>
      </c>
      <c r="O25" s="39">
        <f t="shared" si="1"/>
        <v>-6.0646736432616422E-2</v>
      </c>
      <c r="P25" s="39">
        <f t="shared" si="1"/>
        <v>5.4505551391487606E-2</v>
      </c>
      <c r="Q25" s="39">
        <f t="shared" si="1"/>
        <v>2.665207586534879E-2</v>
      </c>
      <c r="R25" s="39">
        <f>+R24/Q24-1</f>
        <v>-1.6481628139802473E-2</v>
      </c>
      <c r="S25" s="68"/>
    </row>
    <row r="26" spans="1:19" ht="5.15" customHeight="1" x14ac:dyDescent="0.35"/>
    <row r="27" spans="1:19" x14ac:dyDescent="0.35">
      <c r="A27" s="14" t="s">
        <v>29</v>
      </c>
      <c r="Q27" s="68"/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R48"/>
  <sheetViews>
    <sheetView showGridLines="0" zoomScaleNormal="100" workbookViewId="0">
      <selection activeCell="G26" sqref="G26"/>
    </sheetView>
  </sheetViews>
  <sheetFormatPr baseColWidth="10" defaultRowHeight="14.5" x14ac:dyDescent="0.35"/>
  <cols>
    <col min="1" max="1" width="14.7265625" customWidth="1"/>
    <col min="2" max="17" width="10.7265625" customWidth="1"/>
  </cols>
  <sheetData>
    <row r="5" spans="1:18" ht="17.5" x14ac:dyDescent="0.35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8" ht="17.5" x14ac:dyDescent="0.35">
      <c r="B6" s="74" t="s">
        <v>30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8" x14ac:dyDescent="0.35">
      <c r="B7" s="75" t="s">
        <v>54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8" x14ac:dyDescent="0.35">
      <c r="A8" s="31" t="s">
        <v>1</v>
      </c>
      <c r="B8" s="45">
        <v>2010</v>
      </c>
      <c r="C8" s="31">
        <v>2011</v>
      </c>
      <c r="D8" s="31">
        <v>2012</v>
      </c>
      <c r="E8" s="31">
        <v>2013</v>
      </c>
      <c r="F8" s="31">
        <v>2014</v>
      </c>
      <c r="G8" s="31">
        <v>2015</v>
      </c>
      <c r="H8" s="31">
        <v>2016</v>
      </c>
      <c r="I8" s="31">
        <v>2017</v>
      </c>
      <c r="J8" s="31">
        <v>2018</v>
      </c>
      <c r="K8" s="31">
        <v>2019</v>
      </c>
      <c r="L8" s="31">
        <v>2020</v>
      </c>
      <c r="M8" s="31">
        <v>2021</v>
      </c>
      <c r="N8" s="31">
        <v>2022</v>
      </c>
      <c r="O8" s="31">
        <v>2023</v>
      </c>
      <c r="P8" s="31">
        <v>2024</v>
      </c>
      <c r="Q8" s="31">
        <v>2025</v>
      </c>
      <c r="R8" s="31">
        <v>2026</v>
      </c>
    </row>
    <row r="9" spans="1:18" x14ac:dyDescent="0.35">
      <c r="A9" s="48" t="s">
        <v>22</v>
      </c>
      <c r="B9" s="46">
        <v>297410</v>
      </c>
      <c r="C9" s="29">
        <v>305890</v>
      </c>
      <c r="D9" s="29">
        <v>332050</v>
      </c>
      <c r="E9" s="29">
        <v>339340</v>
      </c>
      <c r="F9" s="29">
        <v>332970</v>
      </c>
      <c r="G9" s="29">
        <v>350580</v>
      </c>
      <c r="H9" s="29">
        <v>369710</v>
      </c>
      <c r="I9" s="29">
        <v>407580</v>
      </c>
      <c r="J9" s="29">
        <v>447410</v>
      </c>
      <c r="K9" s="29">
        <v>469300</v>
      </c>
      <c r="L9" s="29">
        <v>464120</v>
      </c>
      <c r="M9" s="29">
        <v>456470</v>
      </c>
      <c r="N9" s="29">
        <v>492010</v>
      </c>
      <c r="O9" s="29">
        <v>468150</v>
      </c>
      <c r="P9" s="29">
        <v>504020</v>
      </c>
      <c r="Q9" s="40">
        <v>512669.99999999994</v>
      </c>
      <c r="R9" s="40">
        <v>501550</v>
      </c>
    </row>
    <row r="10" spans="1:18" x14ac:dyDescent="0.35">
      <c r="A10" s="49" t="s">
        <v>18</v>
      </c>
      <c r="B10" s="17">
        <v>447530</v>
      </c>
      <c r="C10" s="16">
        <v>445000</v>
      </c>
      <c r="D10" s="16">
        <v>460000</v>
      </c>
      <c r="E10" s="16">
        <v>494000</v>
      </c>
      <c r="F10" s="16">
        <v>477000</v>
      </c>
      <c r="G10" s="16">
        <v>488000</v>
      </c>
      <c r="H10" s="16">
        <v>470000</v>
      </c>
      <c r="I10" s="16">
        <v>458000</v>
      </c>
      <c r="J10" s="16">
        <v>493000</v>
      </c>
      <c r="K10" s="16">
        <v>475000</v>
      </c>
      <c r="L10" s="16">
        <v>470000</v>
      </c>
      <c r="M10" s="16">
        <v>435340</v>
      </c>
      <c r="N10" s="16">
        <v>384920</v>
      </c>
      <c r="O10" s="16">
        <v>361560</v>
      </c>
      <c r="P10" s="16">
        <v>379220</v>
      </c>
      <c r="Q10" s="41">
        <v>385290</v>
      </c>
      <c r="R10" s="41">
        <v>383060</v>
      </c>
    </row>
    <row r="11" spans="1:18" x14ac:dyDescent="0.35">
      <c r="A11" s="50" t="s">
        <v>23</v>
      </c>
      <c r="B11" s="17">
        <v>187570</v>
      </c>
      <c r="C11" s="16">
        <v>187840</v>
      </c>
      <c r="D11" s="16">
        <v>192070</v>
      </c>
      <c r="E11" s="16">
        <v>198710</v>
      </c>
      <c r="F11" s="16">
        <v>201280</v>
      </c>
      <c r="G11" s="16">
        <v>171450</v>
      </c>
      <c r="H11" s="16">
        <v>188340</v>
      </c>
      <c r="I11" s="16">
        <v>188300</v>
      </c>
      <c r="J11" s="16">
        <v>200700</v>
      </c>
      <c r="K11" s="16">
        <v>199720</v>
      </c>
      <c r="L11" s="16">
        <v>200830</v>
      </c>
      <c r="M11" s="16">
        <v>187260</v>
      </c>
      <c r="N11" s="16">
        <v>186840</v>
      </c>
      <c r="O11" s="16">
        <v>181070</v>
      </c>
      <c r="P11" s="16">
        <v>192110</v>
      </c>
      <c r="Q11" s="41">
        <v>193420</v>
      </c>
      <c r="R11" s="41">
        <v>185020</v>
      </c>
    </row>
    <row r="12" spans="1:18" x14ac:dyDescent="0.35">
      <c r="A12" s="50" t="s">
        <v>27</v>
      </c>
      <c r="B12" s="17">
        <v>126070</v>
      </c>
      <c r="C12" s="16">
        <v>128210.00000000001</v>
      </c>
      <c r="D12" s="16">
        <v>135100</v>
      </c>
      <c r="E12" s="16">
        <v>144440</v>
      </c>
      <c r="F12" s="16">
        <v>145110</v>
      </c>
      <c r="G12" s="16">
        <v>151530</v>
      </c>
      <c r="H12" s="16">
        <v>163820</v>
      </c>
      <c r="I12" s="16">
        <v>154330</v>
      </c>
      <c r="J12" s="16">
        <v>187400</v>
      </c>
      <c r="K12" s="16">
        <v>189260</v>
      </c>
      <c r="L12" s="16">
        <v>162250</v>
      </c>
      <c r="M12" s="16">
        <v>171190</v>
      </c>
      <c r="N12" s="16">
        <v>152430</v>
      </c>
      <c r="O12" s="16">
        <v>141710</v>
      </c>
      <c r="P12" s="16">
        <v>167660</v>
      </c>
      <c r="Q12" s="41">
        <v>179150</v>
      </c>
      <c r="R12" s="41">
        <v>180030</v>
      </c>
    </row>
    <row r="13" spans="1:18" x14ac:dyDescent="0.35">
      <c r="A13" s="50" t="s">
        <v>26</v>
      </c>
      <c r="B13" s="17">
        <v>111540</v>
      </c>
      <c r="C13" s="16">
        <v>115750</v>
      </c>
      <c r="D13" s="16">
        <v>115840</v>
      </c>
      <c r="E13" s="16">
        <v>121820</v>
      </c>
      <c r="F13" s="16">
        <v>121320</v>
      </c>
      <c r="G13" s="16">
        <v>117210</v>
      </c>
      <c r="H13" s="16">
        <v>115260</v>
      </c>
      <c r="I13" s="16">
        <v>128310</v>
      </c>
      <c r="J13" s="16">
        <v>140440</v>
      </c>
      <c r="K13" s="16">
        <v>137570</v>
      </c>
      <c r="L13" s="16">
        <v>151780</v>
      </c>
      <c r="M13" s="16">
        <v>147150</v>
      </c>
      <c r="N13" s="16">
        <v>147310</v>
      </c>
      <c r="O13" s="16">
        <v>137420</v>
      </c>
      <c r="P13" s="16">
        <v>136730</v>
      </c>
      <c r="Q13" s="41">
        <v>134390</v>
      </c>
      <c r="R13" s="41">
        <v>125770</v>
      </c>
    </row>
    <row r="14" spans="1:18" x14ac:dyDescent="0.35">
      <c r="A14" s="50" t="s">
        <v>21</v>
      </c>
      <c r="B14" s="17">
        <v>148700</v>
      </c>
      <c r="C14" s="16">
        <v>159100</v>
      </c>
      <c r="D14" s="16">
        <v>147800</v>
      </c>
      <c r="E14" s="16">
        <v>142700</v>
      </c>
      <c r="F14" s="16">
        <v>140900</v>
      </c>
      <c r="G14" s="16">
        <v>145900</v>
      </c>
      <c r="H14" s="16">
        <v>131600</v>
      </c>
      <c r="I14" s="16">
        <v>138000</v>
      </c>
      <c r="J14" s="16">
        <v>139800</v>
      </c>
      <c r="K14" s="16">
        <v>139000</v>
      </c>
      <c r="L14" s="16">
        <v>131500</v>
      </c>
      <c r="M14" s="16">
        <v>155400</v>
      </c>
      <c r="N14" s="16">
        <v>162090</v>
      </c>
      <c r="O14" s="16">
        <v>132060</v>
      </c>
      <c r="P14" s="16">
        <v>125100</v>
      </c>
      <c r="Q14" s="41">
        <v>129900</v>
      </c>
      <c r="R14" s="41">
        <v>133550</v>
      </c>
    </row>
    <row r="15" spans="1:18" x14ac:dyDescent="0.35">
      <c r="A15" s="50" t="s">
        <v>25</v>
      </c>
      <c r="B15" s="17">
        <v>136030</v>
      </c>
      <c r="C15" s="16">
        <v>142280</v>
      </c>
      <c r="D15" s="16">
        <v>150520</v>
      </c>
      <c r="E15" s="16">
        <v>179530</v>
      </c>
      <c r="F15" s="16">
        <v>139130</v>
      </c>
      <c r="G15" s="16">
        <v>130660</v>
      </c>
      <c r="H15" s="16">
        <v>131560</v>
      </c>
      <c r="I15" s="16">
        <v>122620</v>
      </c>
      <c r="J15" s="16">
        <v>135830</v>
      </c>
      <c r="K15" s="16">
        <v>127610</v>
      </c>
      <c r="L15" s="16">
        <v>114480</v>
      </c>
      <c r="M15" s="16">
        <v>113370</v>
      </c>
      <c r="N15" s="16">
        <v>104420</v>
      </c>
      <c r="O15" s="16">
        <v>110640</v>
      </c>
      <c r="P15" s="16">
        <v>111080</v>
      </c>
      <c r="Q15" s="41">
        <v>119490</v>
      </c>
      <c r="R15" s="41">
        <v>113730</v>
      </c>
    </row>
    <row r="16" spans="1:18" x14ac:dyDescent="0.35">
      <c r="A16" s="50" t="s">
        <v>20</v>
      </c>
      <c r="B16" s="17">
        <v>90340</v>
      </c>
      <c r="C16" s="16">
        <v>91280</v>
      </c>
      <c r="D16" s="16">
        <v>91460</v>
      </c>
      <c r="E16" s="16">
        <v>102300</v>
      </c>
      <c r="F16" s="16">
        <v>99770</v>
      </c>
      <c r="G16" s="16">
        <v>100060</v>
      </c>
      <c r="H16" s="16">
        <v>88200</v>
      </c>
      <c r="I16" s="16">
        <v>86590</v>
      </c>
      <c r="J16" s="16">
        <v>96370</v>
      </c>
      <c r="K16" s="16">
        <v>96870</v>
      </c>
      <c r="L16" s="16">
        <v>97820</v>
      </c>
      <c r="M16" s="16">
        <v>98940</v>
      </c>
      <c r="N16" s="16">
        <v>91630</v>
      </c>
      <c r="O16" s="16">
        <v>81270</v>
      </c>
      <c r="P16" s="16">
        <v>86460</v>
      </c>
      <c r="Q16" s="41">
        <v>89110</v>
      </c>
      <c r="R16" s="41">
        <v>86780</v>
      </c>
    </row>
    <row r="17" spans="1:18" x14ac:dyDescent="0.35">
      <c r="A17" s="50" t="s">
        <v>19</v>
      </c>
      <c r="B17" s="17">
        <v>42750</v>
      </c>
      <c r="C17" s="16">
        <v>45620</v>
      </c>
      <c r="D17" s="16">
        <v>46530</v>
      </c>
      <c r="E17" s="16">
        <v>48020</v>
      </c>
      <c r="F17" s="16">
        <v>45830</v>
      </c>
      <c r="G17" s="16">
        <v>42930</v>
      </c>
      <c r="H17" s="16">
        <v>42490</v>
      </c>
      <c r="I17" s="16">
        <v>43150</v>
      </c>
      <c r="J17" s="16">
        <v>47320</v>
      </c>
      <c r="K17" s="16">
        <v>45880</v>
      </c>
      <c r="L17" s="16">
        <v>44050</v>
      </c>
      <c r="M17" s="16">
        <v>41050</v>
      </c>
      <c r="N17" s="16">
        <v>41080</v>
      </c>
      <c r="O17" s="16">
        <v>40710</v>
      </c>
      <c r="P17" s="16">
        <v>41680</v>
      </c>
      <c r="Q17" s="41">
        <v>43220</v>
      </c>
      <c r="R17" s="41">
        <v>40970</v>
      </c>
    </row>
    <row r="18" spans="1:18" x14ac:dyDescent="0.35">
      <c r="A18" s="50" t="s">
        <v>24</v>
      </c>
      <c r="B18" s="17">
        <v>34640</v>
      </c>
      <c r="C18" s="16">
        <v>30970</v>
      </c>
      <c r="D18" s="16">
        <v>30990</v>
      </c>
      <c r="E18" s="16">
        <v>28780</v>
      </c>
      <c r="F18" s="16">
        <v>29920</v>
      </c>
      <c r="G18" s="16">
        <v>32780</v>
      </c>
      <c r="H18" s="16">
        <v>35490</v>
      </c>
      <c r="I18" s="16">
        <v>36470</v>
      </c>
      <c r="J18" s="16">
        <v>38810</v>
      </c>
      <c r="K18" s="16">
        <v>39090</v>
      </c>
      <c r="L18" s="16">
        <v>36970</v>
      </c>
      <c r="M18" s="16">
        <v>37010</v>
      </c>
      <c r="N18" s="16">
        <v>34820</v>
      </c>
      <c r="O18" s="16">
        <v>32439.999999999996</v>
      </c>
      <c r="P18" s="16">
        <v>38400</v>
      </c>
      <c r="Q18" s="41">
        <v>40730</v>
      </c>
      <c r="R18" s="41">
        <v>39830</v>
      </c>
    </row>
    <row r="19" spans="1:18" x14ac:dyDescent="0.35">
      <c r="A19" s="51" t="s">
        <v>13</v>
      </c>
      <c r="B19" s="18">
        <f>B20-SUM(B9:B18)</f>
        <v>152950</v>
      </c>
      <c r="C19" s="18">
        <f t="shared" ref="C19:R19" si="0">C20-SUM(C9:C18)</f>
        <v>162470</v>
      </c>
      <c r="D19" s="18">
        <f t="shared" si="0"/>
        <v>158480</v>
      </c>
      <c r="E19" s="18">
        <f t="shared" si="0"/>
        <v>166190</v>
      </c>
      <c r="F19" s="18">
        <f t="shared" si="0"/>
        <v>169850</v>
      </c>
      <c r="G19" s="18">
        <f t="shared" si="0"/>
        <v>171450</v>
      </c>
      <c r="H19" s="18">
        <f t="shared" si="0"/>
        <v>171240</v>
      </c>
      <c r="I19" s="18">
        <f t="shared" si="0"/>
        <v>174400</v>
      </c>
      <c r="J19" s="18">
        <f t="shared" si="0"/>
        <v>184890</v>
      </c>
      <c r="K19" s="18">
        <f t="shared" si="0"/>
        <v>190520</v>
      </c>
      <c r="L19" s="18">
        <f t="shared" si="0"/>
        <v>178450</v>
      </c>
      <c r="M19" s="18">
        <f t="shared" si="0"/>
        <v>174560</v>
      </c>
      <c r="N19" s="18">
        <f t="shared" si="0"/>
        <v>176670</v>
      </c>
      <c r="O19" s="18">
        <f t="shared" si="0"/>
        <v>167460</v>
      </c>
      <c r="P19" s="18">
        <f t="shared" si="0"/>
        <v>173110</v>
      </c>
      <c r="Q19" s="18">
        <f t="shared" si="0"/>
        <v>180320</v>
      </c>
      <c r="R19" s="18">
        <f t="shared" si="0"/>
        <v>184310</v>
      </c>
    </row>
    <row r="20" spans="1:18" x14ac:dyDescent="0.35">
      <c r="A20" s="32" t="s">
        <v>15</v>
      </c>
      <c r="B20" s="47">
        <v>1775530</v>
      </c>
      <c r="C20" s="47">
        <v>1814410</v>
      </c>
      <c r="D20" s="47">
        <v>1860840</v>
      </c>
      <c r="E20" s="47">
        <v>1965830</v>
      </c>
      <c r="F20" s="47">
        <v>1903080</v>
      </c>
      <c r="G20" s="47">
        <v>1902550</v>
      </c>
      <c r="H20" s="47">
        <v>1907710</v>
      </c>
      <c r="I20" s="47">
        <v>1937750</v>
      </c>
      <c r="J20" s="47">
        <v>2111970</v>
      </c>
      <c r="K20" s="47">
        <v>2109820</v>
      </c>
      <c r="L20" s="47">
        <v>2052250</v>
      </c>
      <c r="M20" s="47">
        <v>2017740</v>
      </c>
      <c r="N20" s="47">
        <v>1974220</v>
      </c>
      <c r="O20" s="47">
        <v>1854490</v>
      </c>
      <c r="P20" s="47">
        <v>1955570</v>
      </c>
      <c r="Q20" s="47">
        <v>2007690</v>
      </c>
      <c r="R20" s="47">
        <v>1974600</v>
      </c>
    </row>
    <row r="21" spans="1:18" ht="5.15" customHeight="1" x14ac:dyDescent="0.35"/>
    <row r="22" spans="1:18" x14ac:dyDescent="0.35">
      <c r="A22" s="14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x14ac:dyDescent="0.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x14ac:dyDescent="0.35">
      <c r="Q25" s="13"/>
    </row>
    <row r="26" spans="1:18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x14ac:dyDescent="0.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x14ac:dyDescent="0.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3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3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3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3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3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3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3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3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3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3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ignoredErrors>
    <ignoredError sqref="B19:R19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Q40"/>
  <sheetViews>
    <sheetView showGridLines="0" workbookViewId="0">
      <selection activeCell="K31" sqref="K31"/>
    </sheetView>
  </sheetViews>
  <sheetFormatPr baseColWidth="10" defaultRowHeight="14.5" x14ac:dyDescent="0.35"/>
  <cols>
    <col min="1" max="1" width="14.7265625" customWidth="1"/>
    <col min="2" max="15" width="10.7265625" customWidth="1"/>
  </cols>
  <sheetData>
    <row r="5" spans="1:17" ht="17.5" x14ac:dyDescent="0.35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5"/>
    </row>
    <row r="6" spans="1:17" ht="17.5" x14ac:dyDescent="0.35">
      <c r="B6" s="74" t="s">
        <v>30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5"/>
    </row>
    <row r="7" spans="1:17" x14ac:dyDescent="0.3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7" x14ac:dyDescent="0.35">
      <c r="A8" s="31" t="s">
        <v>1</v>
      </c>
      <c r="B8" s="45">
        <v>2010</v>
      </c>
      <c r="C8" s="31">
        <v>2011</v>
      </c>
      <c r="D8" s="31">
        <v>2012</v>
      </c>
      <c r="E8" s="31">
        <v>2013</v>
      </c>
      <c r="F8" s="31">
        <v>2014</v>
      </c>
      <c r="G8" s="31">
        <v>2015</v>
      </c>
      <c r="H8" s="31">
        <v>2016</v>
      </c>
      <c r="I8" s="31">
        <v>2017</v>
      </c>
      <c r="J8" s="31">
        <v>2018</v>
      </c>
      <c r="K8" s="31">
        <v>2019</v>
      </c>
      <c r="L8" s="31">
        <v>2020</v>
      </c>
      <c r="M8" s="31">
        <v>2021</v>
      </c>
      <c r="N8" s="31">
        <v>2022</v>
      </c>
      <c r="O8" s="31">
        <v>2023</v>
      </c>
      <c r="P8" s="31">
        <v>2024</v>
      </c>
      <c r="Q8" s="31">
        <v>2025</v>
      </c>
    </row>
    <row r="9" spans="1:17" x14ac:dyDescent="0.35">
      <c r="A9" s="48" t="s">
        <v>22</v>
      </c>
      <c r="B9" s="46">
        <v>3368930</v>
      </c>
      <c r="C9" s="29">
        <v>3469350</v>
      </c>
      <c r="D9" s="29">
        <v>3466340</v>
      </c>
      <c r="E9" s="29">
        <v>3431220</v>
      </c>
      <c r="F9" s="29">
        <v>3620220</v>
      </c>
      <c r="G9" s="29">
        <v>3854670</v>
      </c>
      <c r="H9" s="29">
        <v>4181110</v>
      </c>
      <c r="I9" s="29">
        <v>4298790</v>
      </c>
      <c r="J9" s="29">
        <v>4530490</v>
      </c>
      <c r="K9" s="29">
        <v>4641170</v>
      </c>
      <c r="L9" s="29">
        <v>5003420</v>
      </c>
      <c r="M9" s="29">
        <v>5180070</v>
      </c>
      <c r="N9" s="29">
        <v>5066340</v>
      </c>
      <c r="O9" s="29">
        <v>4870720</v>
      </c>
      <c r="P9" s="40">
        <v>4954640</v>
      </c>
      <c r="Q9" s="40">
        <v>5274150</v>
      </c>
    </row>
    <row r="10" spans="1:17" x14ac:dyDescent="0.35">
      <c r="A10" s="49" t="s">
        <v>18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41">
        <v>4285460</v>
      </c>
      <c r="Q10" s="41">
        <v>4332680</v>
      </c>
    </row>
    <row r="11" spans="1:17" x14ac:dyDescent="0.35">
      <c r="A11" s="50" t="s">
        <v>23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41">
        <v>2094260</v>
      </c>
      <c r="Q11" s="41">
        <v>2101480</v>
      </c>
    </row>
    <row r="12" spans="1:17" x14ac:dyDescent="0.35">
      <c r="A12" s="50" t="s">
        <v>27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41">
        <v>1900530</v>
      </c>
      <c r="Q12" s="41">
        <v>1995410</v>
      </c>
    </row>
    <row r="13" spans="1:17" x14ac:dyDescent="0.35">
      <c r="A13" s="50" t="s">
        <v>26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41">
        <v>1386790</v>
      </c>
      <c r="Q13" s="41">
        <v>1403230</v>
      </c>
    </row>
    <row r="14" spans="1:17" x14ac:dyDescent="0.35">
      <c r="A14" s="50" t="s">
        <v>21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41">
        <v>1322980</v>
      </c>
      <c r="Q14" s="41">
        <v>1399670</v>
      </c>
    </row>
    <row r="15" spans="1:17" x14ac:dyDescent="0.35">
      <c r="A15" s="50" t="s">
        <v>25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41">
        <v>1244600</v>
      </c>
      <c r="Q15" s="41">
        <v>1296080</v>
      </c>
    </row>
    <row r="16" spans="1:17" x14ac:dyDescent="0.35">
      <c r="A16" s="50" t="s">
        <v>20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41">
        <v>945180</v>
      </c>
      <c r="Q16" s="41">
        <v>950970</v>
      </c>
    </row>
    <row r="17" spans="1:17" x14ac:dyDescent="0.35">
      <c r="A17" s="50" t="s">
        <v>19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41">
        <v>457830</v>
      </c>
      <c r="Q17" s="41">
        <v>471610</v>
      </c>
    </row>
    <row r="18" spans="1:17" x14ac:dyDescent="0.35">
      <c r="A18" s="50" t="s">
        <v>24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41">
        <v>453470</v>
      </c>
      <c r="Q18" s="41">
        <v>476050</v>
      </c>
    </row>
    <row r="19" spans="1:17" x14ac:dyDescent="0.35">
      <c r="A19" s="51" t="s">
        <v>13</v>
      </c>
      <c r="B19" s="18">
        <v>2003750</v>
      </c>
      <c r="C19" s="19">
        <v>2032220</v>
      </c>
      <c r="D19" s="19">
        <v>1976990</v>
      </c>
      <c r="E19" s="19">
        <v>2023760</v>
      </c>
      <c r="F19" s="19">
        <v>2066080</v>
      </c>
      <c r="G19" s="19">
        <v>2126110</v>
      </c>
      <c r="H19" s="19">
        <v>2146590</v>
      </c>
      <c r="I19" s="19">
        <v>2100590</v>
      </c>
      <c r="J19" s="19">
        <v>2175930</v>
      </c>
      <c r="K19" s="19">
        <v>2170700</v>
      </c>
      <c r="L19" s="19">
        <v>2162290</v>
      </c>
      <c r="M19" s="19">
        <v>2184830</v>
      </c>
      <c r="N19" s="19">
        <v>2096560</v>
      </c>
      <c r="O19" s="19">
        <v>1976710</v>
      </c>
      <c r="P19" s="42">
        <v>2046030</v>
      </c>
      <c r="Q19" s="42">
        <v>2132570</v>
      </c>
    </row>
    <row r="20" spans="1:17" x14ac:dyDescent="0.35">
      <c r="A20" s="32" t="s">
        <v>15</v>
      </c>
      <c r="B20" s="47">
        <v>21458300</v>
      </c>
      <c r="C20" s="33">
        <v>21803460</v>
      </c>
      <c r="D20" s="33">
        <v>21311530</v>
      </c>
      <c r="E20" s="33">
        <v>21280890</v>
      </c>
      <c r="F20" s="33">
        <v>21494840</v>
      </c>
      <c r="G20" s="33">
        <v>22213930</v>
      </c>
      <c r="H20" s="33">
        <v>22643570</v>
      </c>
      <c r="I20" s="33">
        <v>22459270</v>
      </c>
      <c r="J20" s="33">
        <v>22919750</v>
      </c>
      <c r="K20" s="33">
        <v>22768500</v>
      </c>
      <c r="L20" s="33">
        <v>23031260</v>
      </c>
      <c r="M20" s="33">
        <v>23393750</v>
      </c>
      <c r="N20" s="33">
        <v>22066010</v>
      </c>
      <c r="O20" s="33">
        <v>20641160</v>
      </c>
      <c r="P20" s="33">
        <v>21091770</v>
      </c>
      <c r="Q20" s="33">
        <v>21833900</v>
      </c>
    </row>
    <row r="21" spans="1:17" ht="5.15" customHeight="1" x14ac:dyDescent="0.35"/>
    <row r="22" spans="1:17" x14ac:dyDescent="0.35">
      <c r="A22" s="14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7" x14ac:dyDescent="0.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3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3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3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2026-04-22T19:09:23Z</dcterms:modified>
</cp:coreProperties>
</file>