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6\Información circular 001 2026 Trasnsparencia\Presupuestos modificados\"/>
    </mc:Choice>
  </mc:AlternateContent>
  <xr:revisionPtr revIDLastSave="0" documentId="8_{563B8788-16DC-47BF-B5E3-2466494BFC23}" xr6:coauthVersionLast="47" xr6:coauthVersionMax="47" xr10:uidLastSave="{00000000-0000-0000-0000-000000000000}"/>
  <bookViews>
    <workbookView xWindow="-108" yWindow="-108" windowWidth="23256" windowHeight="12456" xr2:uid="{1E49AD04-B1CE-49A9-A4A9-18399DF18459}"/>
  </bookViews>
  <sheets>
    <sheet name="Anexo No. 2 Presup Ing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hidden="1">#REF!</definedName>
    <definedName name="ANEXO" hidden="1">'[1]Inversión total en programas'!$A$50:$IV$50,'[1]Inversión total en programas'!$A$60:$IV$63</definedName>
    <definedName name="_xlnm.Print_Area">#REF!</definedName>
    <definedName name="AREAS">#REF!</definedName>
    <definedName name="ASISCALLCENTER">#REF!</definedName>
    <definedName name="ASISCONTABPPC">#REF!</definedName>
    <definedName name="ASISDESPACHOS">#REF!</definedName>
    <definedName name="ASISICA">#REF!</definedName>
    <definedName name="AUXBODEGA">#REF!</definedName>
    <definedName name="cabezas">'[2]Anexo 1 Minagricultura'!#REF!</definedName>
    <definedName name="CABEZAS_PROYEC">'[3]Anexo 1 Minagricultura'!#REF!</definedName>
    <definedName name="CONTRATOS">#REF!</definedName>
    <definedName name="CUOTAPPC2005">'[4]Anexo 1'!#REF!</definedName>
    <definedName name="CUOTAPPC2013">'[4]Anexo 1'!#REF!</definedName>
    <definedName name="CUOTAPPC203">'[4]Anexo 1'!#REF!</definedName>
    <definedName name="DIAG_PPC">#REF!</definedName>
    <definedName name="DIRECCION">[5]consecutivo!$M$9:$M$13</definedName>
    <definedName name="DISTRIBUIDOR">#REF!</definedName>
    <definedName name="Dólar">#REF!</definedName>
    <definedName name="eeeee">'[4]Ejecución ingresos 2023'!#REF!</definedName>
    <definedName name="EPPC">'[4]Anexo 1'!$C$50</definedName>
    <definedName name="Euro">#REF!</definedName>
    <definedName name="FDGFDG">#REF!</definedName>
    <definedName name="FECHA_DE_RECIBIDO">[6]BASE!$E$3:$E$177</definedName>
    <definedName name="FOMENTO">'[4]Anexo 1'!$C$49</definedName>
    <definedName name="FOMENTOS">'[7]Anexo 1 Minagricultura'!$C$51</definedName>
    <definedName name="fondo">#REF!</definedName>
    <definedName name="GTOSEPPC">#REF!</definedName>
    <definedName name="HONORAUDI_JURIDIC">#REF!</definedName>
    <definedName name="HONTOTAL">#REF!</definedName>
    <definedName name="Incremento">#REF!</definedName>
    <definedName name="Inflación">#REF!</definedName>
    <definedName name="JORTIZ">#REF!</definedName>
    <definedName name="LABORATORIOS">#REF!</definedName>
    <definedName name="NOMBDISTRI">#REF!</definedName>
    <definedName name="ojo">#REF!</definedName>
    <definedName name="Pasajes">#REF!</definedName>
    <definedName name="ppc">'[4]Anexo 1'!$D$11</definedName>
    <definedName name="RESERV_FUTU">#REF!</definedName>
    <definedName name="Resumeningresos" hidden="1">'[8]Inversión total en programas'!$A$50:$IV$50,'[8]Inversión total en programas'!$A$60:$IV$63</definedName>
    <definedName name="saldo">'[4]Ejecución ingresos 2023'!#REF!</definedName>
    <definedName name="saldos">'[4]Ejecución ingresos 2023'!#REF!</definedName>
    <definedName name="SUPERA2004">'[4]Anexo 1'!#REF!</definedName>
    <definedName name="SUPERA2005">'[4]Anexo 1'!#REF!</definedName>
    <definedName name="SUPERA2010">'[9]Anexo 1 Minagricultura'!$C$21</definedName>
    <definedName name="SUPERA2012">'[4]Anexo 1'!#REF!</definedName>
    <definedName name="SUPERAVIT">#REF!</definedName>
    <definedName name="SUPERAVIT2005_FNP">#REF!</definedName>
    <definedName name="SUPERAVITPPC_2005">#REF!</definedName>
    <definedName name="TIPOS">#REF!</definedName>
    <definedName name="_xlnm.Print_Titles">#REF!</definedName>
    <definedName name="VTAS2005">'[4]Anexo 1'!$D$28</definedName>
    <definedName name="xx">[10]Ingresos!$C$19</definedName>
    <definedName name="Z_4099E833_BB74_4680_85C9_A6CF399D1CE2_.wvu.Cols" hidden="1">#REF!,#REF!,#REF!,#REF!</definedName>
    <definedName name="Z_4099E833_BB74_4680_85C9_A6CF399D1CE2_.wvu.FilterData" hidden="1">#REF!</definedName>
    <definedName name="Z_4099E833_BB74_4680_85C9_A6CF399D1CE2_.wvu.PrintArea" hidden="1">#REF!</definedName>
    <definedName name="Z_4099E833_BB74_4680_85C9_A6CF399D1CE2_.wvu.PrintTitles" hidden="1">#REF!</definedName>
    <definedName name="Z_4099E833_BB74_4680_85C9_A6CF399D1CE2_.wvu.Rows" hidden="1">#REF!,#REF!</definedName>
    <definedName name="ZFRONTERA">'[11]Ingresos 2014'!#REF!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E28" i="1" s="1"/>
  <c r="E27" i="1"/>
  <c r="D27" i="1"/>
  <c r="D26" i="1"/>
  <c r="D25" i="1"/>
  <c r="D24" i="1"/>
  <c r="C23" i="1"/>
  <c r="D22" i="1"/>
  <c r="D21" i="1"/>
  <c r="D20" i="1" s="1"/>
  <c r="C20" i="1"/>
  <c r="C19" i="1"/>
  <c r="D18" i="1"/>
  <c r="E18" i="1" s="1"/>
  <c r="D17" i="1"/>
  <c r="D16" i="1"/>
  <c r="E16" i="1" s="1"/>
  <c r="C15" i="1"/>
  <c r="C30" i="1" s="1"/>
  <c r="D23" i="1" l="1"/>
  <c r="E23" i="1" s="1"/>
  <c r="D15" i="1"/>
  <c r="E15" i="1" s="1"/>
  <c r="D19" i="1"/>
  <c r="E19" i="1" s="1"/>
  <c r="E20" i="1"/>
  <c r="E21" i="1"/>
  <c r="E22" i="1"/>
  <c r="E17" i="1"/>
  <c r="E26" i="1"/>
  <c r="E24" i="1"/>
  <c r="E25" i="1"/>
  <c r="D30" i="1" l="1"/>
  <c r="E30" i="1" s="1"/>
</calcChain>
</file>

<file path=xl/sharedStrings.xml><?xml version="1.0" encoding="utf-8"?>
<sst xmlns="http://schemas.openxmlformats.org/spreadsheetml/2006/main" count="27" uniqueCount="27">
  <si>
    <t>MINISTERIO DE AGRICULTURA Y DESARROLLO RURAL
FORMATO PARA LA PRESENTACIÓN DEL PRESUPUESTO DE INGRESOS 
DE LOS FONDOS DE FOMENTO AGRICOLAS, FORESTALES, PECUARIOS Y PESQUEROS, Y CESIONES DE LOS FONDOS DE ESTABILIZACIÓN DE PRECIOS</t>
  </si>
  <si>
    <t>DIRECCIÓN DE CADENAS AGRÍCOLAS Y FORESTALES - DIRECCIÓN DE CADENAS PECUARIAS, PESQUERAS Y ACUÍCOLAS</t>
  </si>
  <si>
    <t>FONDO:</t>
  </si>
  <si>
    <t>FONDO NACIONAL DE LA PORCICULTURA</t>
  </si>
  <si>
    <t xml:space="preserve">AÑO PROYECTADO </t>
  </si>
  <si>
    <t xml:space="preserve">FECHA DE ELABORACIÓN  </t>
  </si>
  <si>
    <t>ANEXO No. 2</t>
  </si>
  <si>
    <t>Cifras Expresadas en Pesos Colombianos</t>
  </si>
  <si>
    <t>Nombre de la Cuenta</t>
  </si>
  <si>
    <t>PROYECCIÓN CIERRE DEL
PRESUPUESTO AÑO VIGENTE 
AL 31 DE JULIO DE 2024</t>
  </si>
  <si>
    <t>PRESUPUESTO AÑO SIGUIENTE</t>
  </si>
  <si>
    <t>AÑO VIGENTE/AÑO SIGUIENTE(%)</t>
  </si>
  <si>
    <t>INGRESOS CORRIENTES U OPERACIONALES</t>
  </si>
  <si>
    <t>Cuota de Fomento</t>
  </si>
  <si>
    <t xml:space="preserve">Cuota de Vigencias anteriores </t>
  </si>
  <si>
    <t>Superávit</t>
  </si>
  <si>
    <t>INGRESOS RECURSOS DE CAPITAL O  NO OPERACIONALES</t>
  </si>
  <si>
    <t>Ingresos Financieros</t>
  </si>
  <si>
    <t>Rendimientos Financieros FNP</t>
  </si>
  <si>
    <t>Rendimientos Financieros PPC</t>
  </si>
  <si>
    <t xml:space="preserve">OTROS INGRESOS </t>
  </si>
  <si>
    <t>Ventas Programa PPC</t>
  </si>
  <si>
    <t>Financieros FNP</t>
  </si>
  <si>
    <t>Financieros PPC</t>
  </si>
  <si>
    <t>Extraordinarios FNP</t>
  </si>
  <si>
    <t>Programas y proyectos FNP</t>
  </si>
  <si>
    <t>TOTAL PRESUPUESTO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</si>
</sst>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sz val="10"/>
      <name val="Arial"/>
      <family val="2"/>
    </font>
    <font>
      <b/>
      <sz val="12"/>
      <name val="Century Gothic"/>
      <family val="2"/>
    </font>
    <font>
      <b/>
      <sz val="10"/>
      <color theme="1"/>
      <name val="Century Gothic"/>
      <family val="2"/>
    </font>
    <font>
      <b/>
      <sz val="12"/>
      <color indexed="8"/>
      <name val="Century Gothic"/>
      <family val="2"/>
    </font>
    <font>
      <sz val="12"/>
      <name val="Century Gothic"/>
      <family val="2"/>
    </font>
    <font>
      <sz val="11"/>
      <color theme="1"/>
      <name val="Century Gothic"/>
      <family val="2"/>
    </font>
    <font>
      <b/>
      <sz val="8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rgb="FF000000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44">
    <xf numFmtId="0" fontId="0" fillId="0" borderId="0" xfId="0"/>
    <xf numFmtId="0" fontId="3" fillId="0" borderId="0" xfId="0" applyFont="1"/>
    <xf numFmtId="0" fontId="2" fillId="0" borderId="0" xfId="0" applyFont="1"/>
    <xf numFmtId="0" fontId="5" fillId="0" borderId="0" xfId="3" applyFont="1" applyAlignment="1">
      <alignment vertical="center" wrapText="1"/>
    </xf>
    <xf numFmtId="0" fontId="8" fillId="0" borderId="0" xfId="0" applyFont="1" applyAlignment="1">
      <alignment wrapText="1"/>
    </xf>
    <xf numFmtId="9" fontId="3" fillId="0" borderId="0" xfId="2" applyFont="1"/>
    <xf numFmtId="0" fontId="9" fillId="0" borderId="0" xfId="0" applyFont="1"/>
    <xf numFmtId="0" fontId="5" fillId="2" borderId="10" xfId="0" applyFont="1" applyFill="1" applyBorder="1" applyAlignment="1">
      <alignment vertical="center" wrapText="1"/>
    </xf>
    <xf numFmtId="164" fontId="5" fillId="2" borderId="11" xfId="1" applyNumberFormat="1" applyFont="1" applyFill="1" applyBorder="1" applyAlignment="1">
      <alignment horizontal="center" vertical="center" wrapText="1"/>
    </xf>
    <xf numFmtId="9" fontId="5" fillId="2" borderId="11" xfId="2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wrapText="1"/>
    </xf>
    <xf numFmtId="164" fontId="8" fillId="4" borderId="13" xfId="1" applyNumberFormat="1" applyFont="1" applyFill="1" applyBorder="1" applyAlignment="1">
      <alignment vertical="center" wrapText="1"/>
    </xf>
    <xf numFmtId="9" fontId="8" fillId="4" borderId="13" xfId="2" applyFont="1" applyFill="1" applyBorder="1" applyAlignment="1">
      <alignment horizontal="center" vertical="center" wrapText="1"/>
    </xf>
    <xf numFmtId="164" fontId="8" fillId="4" borderId="13" xfId="1" applyNumberFormat="1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wrapText="1"/>
    </xf>
    <xf numFmtId="164" fontId="5" fillId="2" borderId="13" xfId="1" applyNumberFormat="1" applyFont="1" applyFill="1" applyBorder="1" applyAlignment="1">
      <alignment horizontal="center" vertical="center" wrapText="1"/>
    </xf>
    <xf numFmtId="9" fontId="5" fillId="2" borderId="13" xfId="2" applyFont="1" applyFill="1" applyBorder="1" applyAlignment="1">
      <alignment horizontal="center" vertical="center" wrapText="1"/>
    </xf>
    <xf numFmtId="0" fontId="3" fillId="4" borderId="0" xfId="0" applyFont="1" applyFill="1"/>
    <xf numFmtId="0" fontId="5" fillId="0" borderId="12" xfId="0" applyFont="1" applyBorder="1"/>
    <xf numFmtId="164" fontId="5" fillId="4" borderId="13" xfId="1" applyNumberFormat="1" applyFont="1" applyFill="1" applyBorder="1" applyAlignment="1">
      <alignment horizontal="center" vertical="center" wrapText="1"/>
    </xf>
    <xf numFmtId="9" fontId="5" fillId="4" borderId="13" xfId="2" applyFont="1" applyFill="1" applyBorder="1" applyAlignment="1">
      <alignment horizontal="center" vertical="center" wrapText="1"/>
    </xf>
    <xf numFmtId="0" fontId="5" fillId="5" borderId="12" xfId="0" applyFont="1" applyFill="1" applyBorder="1"/>
    <xf numFmtId="10" fontId="5" fillId="2" borderId="13" xfId="2" applyNumberFormat="1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vertical="center" wrapText="1"/>
    </xf>
    <xf numFmtId="164" fontId="5" fillId="4" borderId="15" xfId="1" applyNumberFormat="1" applyFont="1" applyFill="1" applyBorder="1" applyAlignment="1">
      <alignment horizontal="center" vertical="center" wrapText="1"/>
    </xf>
    <xf numFmtId="9" fontId="5" fillId="4" borderId="15" xfId="2" applyFont="1" applyFill="1" applyBorder="1" applyAlignment="1">
      <alignment horizontal="center" vertical="center" wrapText="1"/>
    </xf>
    <xf numFmtId="164" fontId="3" fillId="0" borderId="0" xfId="0" applyNumberFormat="1" applyFont="1"/>
    <xf numFmtId="14" fontId="6" fillId="0" borderId="0" xfId="3" applyNumberFormat="1" applyFont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9" fontId="5" fillId="2" borderId="7" xfId="2" applyFont="1" applyFill="1" applyBorder="1" applyAlignment="1">
      <alignment horizontal="center" vertical="center" wrapText="1"/>
    </xf>
    <xf numFmtId="9" fontId="5" fillId="2" borderId="9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3" applyFont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 2" xfId="3" xr:uid="{22B85759-B655-4A89-99CB-ACBAA3795AFB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solidado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59530</xdr:colOff>
      <xdr:row>0</xdr:row>
      <xdr:rowOff>23813</xdr:rowOff>
    </xdr:from>
    <xdr:ext cx="994173" cy="316119"/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C9AB25FE-C971-456B-8B77-D0FEDD89A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924"/>
        <a:stretch>
          <a:fillRect/>
        </a:stretch>
      </xdr:blipFill>
      <xdr:spPr bwMode="auto">
        <a:xfrm>
          <a:off x="173830" y="23813"/>
          <a:ext cx="994173" cy="31611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5</xdr:col>
      <xdr:colOff>0</xdr:colOff>
      <xdr:row>0</xdr:row>
      <xdr:rowOff>145677</xdr:rowOff>
    </xdr:from>
    <xdr:to>
      <xdr:col>6</xdr:col>
      <xdr:colOff>377101</xdr:colOff>
      <xdr:row>7</xdr:row>
      <xdr:rowOff>41624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B6E124-E802-4C4F-B29E-F23578E05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90111" y="145677"/>
          <a:ext cx="1155429" cy="1259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CONTABILIDAD\ANEXO%20CIERRE%20DE%20INGRESOS%20201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JefeControlRegional\Presupuesto%202008\Presupuesto%20200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Users\JorgeOrtiz\Desktop\PPC2013\PRESUPUESTO%202014\PRESUPUESTO%20DEFINITIVO%202014%20NOV\Desagregado%20PPC%202014%20%20definitivo.xls" TargetMode="External"/></Relationships>
</file>

<file path=xl/externalLinks/_rels/externalLink1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&#241;o%202024/Acuerdos%20presupuestales%202024/Definitivos/Anexos%20Acuerdo%2011.xlsx" TargetMode="External"/><Relationship Id="rId2" Type="http://schemas.openxmlformats.org/officeDocument/2006/relationships/externalLinkPath" Target="file:///Y:\A&#241;o%202024\Acuerdos%20presupuestales%202024\Definitivos\Anexos%20Acuerdo%2011.xlsx" TargetMode="External"/><Relationship Id="rId1" Type="http://schemas.openxmlformats.org/officeDocument/2006/relationships/externalLinkPath" Target="/A&#241;o%202024/Acuerdos%20presupuestales%202024/Definitivos/Anexos%20Acuerdo%20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A&#241;o%202010\A&#241;o%202010\MANEJO%20PTO%202010\PRESUPUESTO%20INGRESOS%20ESTIMADO%20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&#241;o%202010\CIERRES%202010\ACUERDOS%202010\ANEXO%20ACUERDO%206-10.xls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&#241;o%202024/Presupuesto%202024/Versi&#243;n%205/Presupuesto%202024%20IPC%20y%20SMLV.xlsx" TargetMode="External"/><Relationship Id="rId2" Type="http://schemas.openxmlformats.org/officeDocument/2006/relationships/externalLinkPath" Target="file:///U:\A&#241;o%202024\Presupuesto%202024\Versi&#243;n%205\Presupuesto%202024%20IPC%20y%20SMLV.xlsx" TargetMode="External"/><Relationship Id="rId1" Type="http://schemas.openxmlformats.org/officeDocument/2006/relationships/externalLinkPath" Target="/A&#241;o%202024/Presupuesto%202024/Versi&#243;n%205/Presupuesto%202024%20IPC%20y%20SMLV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TRATOS%20ACP%20FNP\MATRIZ%20DE%20CONTROL%20A&#209;O%202011(borrador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2011\Presentaciones\COMITES%20PPC\DESPACHOS%20BIOLOGICO%20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Documents%20and%20Settings\PatriciaMart&#237;nez\Configuraci&#243;n%20local\Archivos%20temporales%20de%20Internet\Content.Outlook\RD6RDTKZ\A&#241;o%202008\Presupuesto%202009\nomina%202009%20ppc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NTABILIDAD\ANEXO%20CIERRE%20DE%20INGRESOS%2020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A&#241;o%202010\PTO%20FONDO%202010\Presupuesto%202010%20versi&#243;n%203\PRESUPUESTO%2010%203a%20%20versi&#243;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general"/>
      <sheetName val="2004VS2005"/>
      <sheetName val="Otros ingresos Modificaciones"/>
      <sheetName val="Inversión total en programas"/>
      <sheetName val="MODELO CONTRATISTAS"/>
      <sheetName val="Servicios personal 2005"/>
      <sheetName val="Nómina 2004"/>
    </sheetNames>
    <sheetDataSet>
      <sheetData sheetId="0"/>
      <sheetData sheetId="1"/>
      <sheetData sheetId="2"/>
      <sheetData sheetId="3">
        <row r="35">
          <cell r="C35" t="e">
            <v>#REF!</v>
          </cell>
        </row>
        <row r="50">
          <cell r="A50" t="str">
            <v>Cadena avícola porcícola</v>
          </cell>
          <cell r="B50">
            <v>0</v>
          </cell>
        </row>
        <row r="60">
          <cell r="A60" t="str">
            <v>Honorarios director nacional</v>
          </cell>
          <cell r="B60" t="e">
            <v>#REF!</v>
          </cell>
        </row>
        <row r="61">
          <cell r="A61" t="str">
            <v>Conceptualización gráfica</v>
          </cell>
          <cell r="B61" t="e">
            <v>#REF!</v>
          </cell>
        </row>
        <row r="62">
          <cell r="A62" t="str">
            <v>Asistente Call Center</v>
          </cell>
          <cell r="B62" t="e">
            <v>#REF!</v>
          </cell>
        </row>
        <row r="63">
          <cell r="A63" t="str">
            <v>Subtotal gastos de personal</v>
          </cell>
          <cell r="B63" t="e">
            <v>#REF!</v>
          </cell>
        </row>
      </sheetData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"/>
      <sheetName val="Superávit 2006"/>
      <sheetName val="Otros ingresos"/>
      <sheetName val="Presupuesto general"/>
      <sheetName val="2004VS2005"/>
      <sheetName val="Escenarios PPC"/>
      <sheetName val="Anexo 2 Minagricultura"/>
      <sheetName val="Anexo 3 Minagricultura"/>
      <sheetName val="Anexo 4 Regionalizacion"/>
      <sheetName val="Funcionamiento"/>
      <sheetName val="Presupuesto de recaudo"/>
      <sheetName val="Inversión total en programas"/>
      <sheetName val="MODELO CONTRATISTAS"/>
      <sheetName val="Servicios personal 2005"/>
      <sheetName val="Nómina 2004"/>
    </sheetNames>
    <sheetDataSet>
      <sheetData sheetId="0">
        <row r="19">
          <cell r="C19">
            <v>2489922289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vs 2014"/>
      <sheetName val="justificacion formulada"/>
      <sheetName val="Escenario PPC"/>
      <sheetName val="Arriendos"/>
      <sheetName val="costos vigilancia "/>
      <sheetName val="Ingresos 2014"/>
      <sheetName val="Recolección de desechos"/>
      <sheetName val="Aux comités"/>
      <sheetName val="Barridos 2014"/>
      <sheetName val="Aux distribuidores"/>
      <sheetName val="VALLAS"/>
      <sheetName val="anexo publicidad"/>
      <sheetName val="REUNIÓNES"/>
      <sheetName val="BRIGADAS"/>
      <sheetName val="Correo"/>
      <sheetName val="anexo viaticos gastos de viaje"/>
      <sheetName val="anexo materiales y dotaciones"/>
      <sheetName val="anexo impresos y publicaciones"/>
      <sheetName val="NOMINA HONORARIOS 2013"/>
      <sheetName val="Participación x dosis"/>
      <sheetName val="SIMULACROS"/>
      <sheetName val="Chapetas ZL"/>
      <sheetName val="Biológico"/>
      <sheetName val="Biológico ZF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ANEL"/>
      <sheetName val="Indicadores"/>
      <sheetName val="Variaciones"/>
      <sheetName val="Ingreso"/>
      <sheetName val="Gasto"/>
      <sheetName val="Rendimientos"/>
      <sheetName val="proyec cabezas"/>
      <sheetName val="Ventas EPPC"/>
      <sheetName val="Superavit 2024 pro"/>
      <sheetName val="Detallado gastos generales"/>
      <sheetName val="Cursos"/>
      <sheetName val="Nómina y honorarios 2025 SM"/>
      <sheetName val="Nómina y honorarios 2025 IPC"/>
      <sheetName val="Comparativo nómina 2024-2025"/>
      <sheetName val="Reserva"/>
      <sheetName val="F emergencia"/>
      <sheetName val="01 Recaudo"/>
      <sheetName val="02 Mercadeo"/>
      <sheetName val="03 Técnica"/>
      <sheetName val="04 Económica"/>
      <sheetName val="05 EPPC"/>
      <sheetName val="06 Investigación"/>
      <sheetName val="07 Sanidad"/>
      <sheetName val="08 Comercialización"/>
      <sheetName val="G generales"/>
      <sheetName val="Anexo No. 1 Regionaliza Recaudo"/>
      <sheetName val="Anexo No. 2 Presup Ingr"/>
      <sheetName val="Anexo No. 3 Presupt Gtos MOD"/>
      <sheetName val="Anexo No. 4 Regionaliz ProyectM"/>
      <sheetName val="Anexo 5 Planta y Equipo 2025"/>
      <sheetName val="Anexo No. 6 Honorarios"/>
      <sheetName val="Anexo No. 7 Regionaliza Recau"/>
      <sheetName val="Anexo No. 8 Ejecución Ptal"/>
      <sheetName val="Anexo No. 9 Detalle x progr"/>
      <sheetName val="Anexo No. 10 Detalle x proy"/>
      <sheetName val="Anexo No. 11 Regionaliz Proy"/>
      <sheetName val="Anexo No. 12 Ejecucion por Proy"/>
      <sheetName val="Anexo No. 13 Sgto Trimes Pto"/>
    </sheetNames>
    <definedNames>
      <definedName name="VTAS2005" sheetId="3"/>
    </definedNames>
    <sheetDataSet>
      <sheetData sheetId="0"/>
      <sheetData sheetId="1"/>
      <sheetData sheetId="2"/>
      <sheetData sheetId="3">
        <row r="9">
          <cell r="C9">
            <v>97068349187</v>
          </cell>
        </row>
        <row r="13">
          <cell r="C13">
            <v>1109773135</v>
          </cell>
        </row>
        <row r="17">
          <cell r="C17">
            <v>39713450731</v>
          </cell>
        </row>
        <row r="24">
          <cell r="C24">
            <v>2083302968.1658757</v>
          </cell>
        </row>
        <row r="25">
          <cell r="C25">
            <v>1287604570.9848771</v>
          </cell>
        </row>
        <row r="29">
          <cell r="C29">
            <v>108005735.5</v>
          </cell>
        </row>
        <row r="30">
          <cell r="C30">
            <v>5654863</v>
          </cell>
        </row>
        <row r="31">
          <cell r="C31">
            <v>58544269</v>
          </cell>
        </row>
        <row r="32">
          <cell r="C32">
            <v>0</v>
          </cell>
        </row>
      </sheetData>
      <sheetData sheetId="4"/>
      <sheetData sheetId="5">
        <row r="28">
          <cell r="C28">
            <v>45727</v>
          </cell>
        </row>
      </sheetData>
      <sheetData sheetId="6"/>
      <sheetData sheetId="7"/>
      <sheetData sheetId="8">
        <row r="28">
          <cell r="C28">
            <v>112392635781</v>
          </cell>
        </row>
      </sheetData>
      <sheetData sheetId="9"/>
      <sheetData sheetId="10">
        <row r="28">
          <cell r="C28" t="str">
            <v>Anderson Maca</v>
          </cell>
        </row>
      </sheetData>
      <sheetData sheetId="11">
        <row r="28">
          <cell r="C28">
            <v>1</v>
          </cell>
        </row>
      </sheetData>
      <sheetData sheetId="12">
        <row r="28">
          <cell r="C28">
            <v>1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8">
          <cell r="C28">
            <v>55143798</v>
          </cell>
        </row>
      </sheetData>
      <sheetData sheetId="22"/>
      <sheetData sheetId="23"/>
      <sheetData sheetId="24">
        <row r="28">
          <cell r="C28">
            <v>0</v>
          </cell>
        </row>
      </sheetData>
      <sheetData sheetId="25">
        <row r="28">
          <cell r="C28">
            <v>2495687116</v>
          </cell>
        </row>
      </sheetData>
      <sheetData sheetId="26">
        <row r="28">
          <cell r="C28">
            <v>257500000</v>
          </cell>
        </row>
      </sheetData>
      <sheetData sheetId="27">
        <row r="28">
          <cell r="C28">
            <v>39154236</v>
          </cell>
        </row>
      </sheetData>
      <sheetData sheetId="28">
        <row r="28">
          <cell r="C28">
            <v>2436384</v>
          </cell>
        </row>
      </sheetData>
      <sheetData sheetId="29"/>
      <sheetData sheetId="30"/>
      <sheetData sheetId="31">
        <row r="28">
          <cell r="C28">
            <v>2755001928</v>
          </cell>
        </row>
      </sheetData>
      <sheetData sheetId="32">
        <row r="28">
          <cell r="C28">
            <v>0</v>
          </cell>
        </row>
      </sheetData>
      <sheetData sheetId="33">
        <row r="28">
          <cell r="C28">
            <v>203814955</v>
          </cell>
        </row>
      </sheetData>
      <sheetData sheetId="34">
        <row r="28">
          <cell r="C28">
            <v>16159487.039999997</v>
          </cell>
        </row>
      </sheetData>
      <sheetData sheetId="35">
        <row r="28">
          <cell r="C28" t="str">
            <v>ATLÁNTICO</v>
          </cell>
        </row>
      </sheetData>
      <sheetData sheetId="36">
        <row r="28">
          <cell r="C28">
            <v>39154236</v>
          </cell>
        </row>
      </sheetData>
      <sheetData sheetId="37">
        <row r="28">
          <cell r="C28">
            <v>58503164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Presupuesto general"/>
      <sheetName val="2004VS2005"/>
      <sheetName val="Inversión total en programas"/>
      <sheetName val="MODELO CONTRATISTAS"/>
      <sheetName val="Servicios personal 2005"/>
      <sheetName val="Nómina 2004"/>
      <sheetName val="Anexo cierre 2010"/>
      <sheetName val="Anexo 4"/>
      <sheetName val="Anexo 2 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Presupuesto general"/>
      <sheetName val="2004VS2005"/>
      <sheetName val="Otros ingresos"/>
      <sheetName val="Anexo 2 "/>
      <sheetName val="Funcionamiento"/>
      <sheetName val="Nómina y honorarios II TRIM."/>
      <sheetName val="Inversión total en programas"/>
      <sheetName val="MODELO CONTRATISTAS"/>
      <sheetName val="Servicios personal 2005"/>
      <sheetName val="Nómina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ANEL"/>
      <sheetName val="Ingreso"/>
      <sheetName val="Anexo 1"/>
      <sheetName val="proyec cabezas"/>
      <sheetName val="Otros ingresos"/>
      <sheetName val="Ingresos por vigencias anterior"/>
      <sheetName val="Ejecución ingresos 2023"/>
      <sheetName val="Ejecución Gastos 2023"/>
      <sheetName val="Superavit 2023"/>
      <sheetName val="Indicadores"/>
      <sheetName val="Rendimientos"/>
      <sheetName val="Ventas EPPC"/>
      <sheetName val="Gasto"/>
      <sheetName val="Anexo 2 "/>
      <sheetName val="Anexo 3"/>
      <sheetName val="Anexo 4"/>
      <sheetName val="Funcionamiento"/>
      <sheetName val="IT"/>
      <sheetName val="Detallado gastos generales"/>
      <sheetName val="Reserva"/>
      <sheetName val="F emergencia"/>
      <sheetName val="RR Expo"/>
      <sheetName val="Nómina y honorarios 2024"/>
      <sheetName val="Comparativo nómina 2023-2024"/>
      <sheetName val="Comparativo gastos personal "/>
      <sheetName val="01 Recaudo"/>
      <sheetName val="02 Mercadeo"/>
      <sheetName val="03 Técnica"/>
      <sheetName val="04 Económica"/>
      <sheetName val="05 EPPC"/>
      <sheetName val="06 Investigación"/>
      <sheetName val="07 Sanidad"/>
      <sheetName val="08 Comercialización"/>
    </sheetNames>
    <sheetDataSet>
      <sheetData sheetId="0"/>
      <sheetData sheetId="1"/>
      <sheetData sheetId="2">
        <row r="11">
          <cell r="D11">
            <v>31296406299</v>
          </cell>
        </row>
        <row r="28">
          <cell r="D28">
            <v>728705086</v>
          </cell>
        </row>
        <row r="49">
          <cell r="C49">
            <v>8667</v>
          </cell>
        </row>
        <row r="50">
          <cell r="C50">
            <v>5200</v>
          </cell>
        </row>
      </sheetData>
      <sheetData sheetId="3"/>
      <sheetData sheetId="4">
        <row r="13">
          <cell r="C13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9">
          <cell r="B19">
            <v>595216053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3">
          <cell r="V13">
            <v>260534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ecutivo"/>
      <sheetName val="Vencimientos"/>
      <sheetName val="CONTROL CONTRATOS 2011"/>
      <sheetName val="Hoja1"/>
    </sheetNames>
    <sheetDataSet>
      <sheetData sheetId="0">
        <row r="9">
          <cell r="M9" t="str">
            <v>FUNCIONAMIENTO</v>
          </cell>
        </row>
        <row r="10">
          <cell r="M10" t="str">
            <v>MERCADEO</v>
          </cell>
        </row>
        <row r="11">
          <cell r="M11" t="str">
            <v>PPC</v>
          </cell>
        </row>
        <row r="12">
          <cell r="M12" t="str">
            <v>ECONOMICA</v>
          </cell>
        </row>
        <row r="13">
          <cell r="M13" t="str">
            <v>TECNICA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SES"/>
      <sheetName val="2010  LABORATORIOS"/>
      <sheetName val="2011 LABORATORIOS"/>
      <sheetName val="COMPARATIVO POR DOSIS"/>
      <sheetName val="COMPARATIVO POR LABORATORIO"/>
      <sheetName val="Hoja1"/>
      <sheetName val="BRIGADAS"/>
      <sheetName val="COMITÉ"/>
      <sheetName val="DISTRIBUIDOR"/>
      <sheetName val="DEPARTAMENTO"/>
      <sheetName val="CONSOLIDADO GENERAL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E3">
            <v>40191</v>
          </cell>
        </row>
        <row r="4">
          <cell r="E4">
            <v>40196</v>
          </cell>
        </row>
        <row r="5">
          <cell r="E5">
            <v>40179</v>
          </cell>
        </row>
        <row r="6">
          <cell r="E6">
            <v>40193</v>
          </cell>
        </row>
        <row r="7">
          <cell r="E7">
            <v>40193</v>
          </cell>
        </row>
        <row r="8">
          <cell r="E8">
            <v>40190</v>
          </cell>
        </row>
        <row r="9">
          <cell r="E9">
            <v>40190</v>
          </cell>
        </row>
        <row r="10">
          <cell r="E10">
            <v>40190</v>
          </cell>
        </row>
        <row r="11">
          <cell r="E11">
            <v>40190</v>
          </cell>
        </row>
        <row r="12">
          <cell r="E12">
            <v>40190</v>
          </cell>
        </row>
        <row r="13">
          <cell r="E13">
            <v>40191</v>
          </cell>
        </row>
        <row r="14">
          <cell r="E14">
            <v>40191</v>
          </cell>
        </row>
        <row r="15">
          <cell r="E15">
            <v>40196</v>
          </cell>
        </row>
        <row r="16">
          <cell r="E16">
            <v>40196</v>
          </cell>
        </row>
        <row r="17">
          <cell r="E17">
            <v>40196</v>
          </cell>
        </row>
        <row r="18">
          <cell r="E18">
            <v>40196</v>
          </cell>
        </row>
        <row r="19">
          <cell r="E19">
            <v>40197</v>
          </cell>
        </row>
        <row r="20">
          <cell r="E20">
            <v>40197</v>
          </cell>
        </row>
        <row r="21">
          <cell r="E21">
            <v>40197</v>
          </cell>
        </row>
        <row r="22">
          <cell r="E22">
            <v>40192</v>
          </cell>
        </row>
        <row r="23">
          <cell r="E23">
            <v>40192</v>
          </cell>
        </row>
        <row r="24">
          <cell r="E24">
            <v>40192</v>
          </cell>
        </row>
        <row r="25">
          <cell r="E25">
            <v>40192</v>
          </cell>
        </row>
        <row r="26">
          <cell r="E26">
            <v>40197</v>
          </cell>
        </row>
        <row r="27">
          <cell r="E27">
            <v>40197</v>
          </cell>
        </row>
        <row r="28">
          <cell r="E28">
            <v>40196</v>
          </cell>
        </row>
        <row r="29">
          <cell r="E29">
            <v>40196</v>
          </cell>
        </row>
        <row r="30">
          <cell r="E30">
            <v>40196</v>
          </cell>
        </row>
        <row r="31">
          <cell r="E31">
            <v>40199</v>
          </cell>
        </row>
        <row r="32">
          <cell r="E32">
            <v>40199</v>
          </cell>
        </row>
        <row r="33">
          <cell r="E33">
            <v>40199</v>
          </cell>
        </row>
        <row r="34">
          <cell r="E34">
            <v>40199</v>
          </cell>
        </row>
        <row r="35">
          <cell r="E35">
            <v>40203</v>
          </cell>
        </row>
        <row r="36">
          <cell r="E36">
            <v>40203</v>
          </cell>
        </row>
        <row r="37">
          <cell r="E37">
            <v>40203</v>
          </cell>
        </row>
        <row r="38">
          <cell r="E38">
            <v>40203</v>
          </cell>
        </row>
        <row r="39">
          <cell r="E39">
            <v>40200</v>
          </cell>
        </row>
        <row r="40">
          <cell r="E40">
            <v>40200</v>
          </cell>
        </row>
        <row r="41">
          <cell r="E41">
            <v>40199</v>
          </cell>
        </row>
        <row r="42">
          <cell r="E42">
            <v>40203</v>
          </cell>
        </row>
        <row r="43">
          <cell r="E43">
            <v>40203</v>
          </cell>
        </row>
        <row r="44">
          <cell r="E44">
            <v>40203</v>
          </cell>
        </row>
        <row r="45">
          <cell r="E45">
            <v>40203</v>
          </cell>
        </row>
        <row r="46">
          <cell r="E46">
            <v>40203</v>
          </cell>
        </row>
        <row r="47">
          <cell r="E47">
            <v>40203</v>
          </cell>
        </row>
        <row r="48">
          <cell r="E48">
            <v>40205</v>
          </cell>
        </row>
        <row r="49">
          <cell r="E49">
            <v>40205</v>
          </cell>
        </row>
        <row r="50">
          <cell r="E50">
            <v>40205</v>
          </cell>
        </row>
        <row r="51">
          <cell r="E51">
            <v>40205</v>
          </cell>
        </row>
        <row r="52">
          <cell r="E52">
            <v>40205</v>
          </cell>
        </row>
        <row r="53">
          <cell r="E53">
            <v>40205</v>
          </cell>
        </row>
        <row r="54">
          <cell r="E54">
            <v>40205</v>
          </cell>
        </row>
        <row r="55">
          <cell r="E55">
            <v>40205</v>
          </cell>
        </row>
        <row r="56">
          <cell r="E56">
            <v>40205</v>
          </cell>
        </row>
        <row r="57">
          <cell r="E57">
            <v>40205</v>
          </cell>
        </row>
        <row r="58">
          <cell r="E58">
            <v>40205</v>
          </cell>
        </row>
        <row r="59">
          <cell r="E59">
            <v>40205</v>
          </cell>
        </row>
        <row r="60">
          <cell r="E60">
            <v>40210</v>
          </cell>
        </row>
        <row r="61">
          <cell r="E61">
            <v>40210</v>
          </cell>
        </row>
        <row r="62">
          <cell r="E62">
            <v>40210</v>
          </cell>
        </row>
        <row r="63">
          <cell r="E63">
            <v>40210</v>
          </cell>
        </row>
        <row r="64">
          <cell r="E64">
            <v>40210</v>
          </cell>
        </row>
        <row r="65">
          <cell r="E65">
            <v>40210</v>
          </cell>
        </row>
        <row r="66">
          <cell r="E66">
            <v>40210</v>
          </cell>
        </row>
        <row r="67">
          <cell r="E67">
            <v>40210</v>
          </cell>
        </row>
        <row r="68">
          <cell r="E68">
            <v>40210</v>
          </cell>
        </row>
        <row r="69">
          <cell r="E69">
            <v>40210</v>
          </cell>
        </row>
        <row r="70">
          <cell r="E70">
            <v>40211</v>
          </cell>
        </row>
        <row r="71">
          <cell r="E71">
            <v>40211</v>
          </cell>
        </row>
        <row r="72">
          <cell r="E72">
            <v>40211</v>
          </cell>
        </row>
        <row r="73">
          <cell r="E73">
            <v>40211</v>
          </cell>
        </row>
        <row r="74">
          <cell r="E74">
            <v>40211</v>
          </cell>
        </row>
        <row r="75">
          <cell r="E75">
            <v>40211</v>
          </cell>
        </row>
        <row r="76">
          <cell r="E76">
            <v>40211</v>
          </cell>
        </row>
        <row r="77">
          <cell r="E77">
            <v>40211</v>
          </cell>
        </row>
        <row r="78">
          <cell r="E78">
            <v>40211</v>
          </cell>
        </row>
        <row r="79">
          <cell r="E79">
            <v>40211</v>
          </cell>
        </row>
        <row r="80">
          <cell r="E80">
            <v>40211</v>
          </cell>
        </row>
        <row r="81">
          <cell r="E81">
            <v>40211</v>
          </cell>
        </row>
        <row r="82">
          <cell r="E82">
            <v>40211</v>
          </cell>
        </row>
        <row r="83">
          <cell r="E83">
            <v>40210</v>
          </cell>
        </row>
        <row r="84">
          <cell r="E84">
            <v>40210</v>
          </cell>
        </row>
        <row r="85">
          <cell r="E85">
            <v>40205</v>
          </cell>
        </row>
        <row r="86">
          <cell r="E86">
            <v>40205</v>
          </cell>
        </row>
        <row r="87">
          <cell r="E87">
            <v>40210</v>
          </cell>
        </row>
        <row r="88">
          <cell r="E88">
            <v>40212</v>
          </cell>
        </row>
        <row r="89">
          <cell r="E89">
            <v>40212</v>
          </cell>
        </row>
        <row r="90">
          <cell r="E90">
            <v>40210</v>
          </cell>
        </row>
        <row r="91">
          <cell r="E91">
            <v>40210</v>
          </cell>
        </row>
        <row r="92">
          <cell r="E92">
            <v>40213</v>
          </cell>
        </row>
        <row r="93">
          <cell r="E93">
            <v>40213</v>
          </cell>
        </row>
        <row r="94">
          <cell r="E94">
            <v>40210</v>
          </cell>
        </row>
        <row r="95">
          <cell r="E95">
            <v>40210</v>
          </cell>
        </row>
        <row r="96">
          <cell r="E96">
            <v>40212</v>
          </cell>
        </row>
        <row r="97">
          <cell r="E97">
            <v>40212</v>
          </cell>
        </row>
        <row r="98">
          <cell r="E98">
            <v>40213</v>
          </cell>
        </row>
        <row r="99">
          <cell r="E99">
            <v>40213</v>
          </cell>
        </row>
        <row r="100">
          <cell r="E100">
            <v>40214</v>
          </cell>
        </row>
        <row r="101">
          <cell r="E101">
            <v>40214</v>
          </cell>
        </row>
        <row r="102">
          <cell r="E102">
            <v>40217</v>
          </cell>
        </row>
        <row r="103">
          <cell r="E103">
            <v>40217</v>
          </cell>
        </row>
        <row r="104">
          <cell r="E104">
            <v>40217</v>
          </cell>
        </row>
        <row r="105">
          <cell r="E105">
            <v>40217</v>
          </cell>
        </row>
        <row r="106">
          <cell r="E106">
            <v>40214</v>
          </cell>
        </row>
        <row r="107">
          <cell r="E107">
            <v>40214</v>
          </cell>
        </row>
        <row r="108">
          <cell r="E108">
            <v>40207</v>
          </cell>
        </row>
        <row r="109">
          <cell r="E109">
            <v>40207</v>
          </cell>
        </row>
        <row r="110">
          <cell r="E110">
            <v>40212</v>
          </cell>
        </row>
        <row r="111">
          <cell r="E111">
            <v>40212</v>
          </cell>
        </row>
        <row r="112">
          <cell r="E112">
            <v>40212</v>
          </cell>
        </row>
        <row r="113">
          <cell r="E113">
            <v>40212</v>
          </cell>
        </row>
        <row r="114">
          <cell r="E114">
            <v>40212</v>
          </cell>
        </row>
        <row r="115">
          <cell r="E115">
            <v>40212</v>
          </cell>
        </row>
        <row r="116">
          <cell r="E116">
            <v>40218</v>
          </cell>
        </row>
        <row r="117">
          <cell r="E117">
            <v>40218</v>
          </cell>
        </row>
        <row r="118">
          <cell r="E118">
            <v>40218</v>
          </cell>
        </row>
        <row r="119">
          <cell r="E119">
            <v>40218</v>
          </cell>
        </row>
        <row r="120">
          <cell r="E120">
            <v>40218</v>
          </cell>
        </row>
        <row r="121">
          <cell r="E121">
            <v>40211</v>
          </cell>
        </row>
        <row r="122">
          <cell r="E122">
            <v>40211</v>
          </cell>
        </row>
        <row r="123">
          <cell r="E123">
            <v>40211</v>
          </cell>
        </row>
        <row r="124">
          <cell r="E124">
            <v>40211</v>
          </cell>
        </row>
        <row r="125">
          <cell r="E125">
            <v>40211</v>
          </cell>
        </row>
        <row r="126">
          <cell r="E126">
            <v>40214</v>
          </cell>
        </row>
        <row r="127">
          <cell r="E127">
            <v>40214</v>
          </cell>
        </row>
        <row r="128">
          <cell r="E128">
            <v>40211</v>
          </cell>
        </row>
        <row r="129">
          <cell r="E129">
            <v>40218</v>
          </cell>
        </row>
        <row r="130">
          <cell r="E130">
            <v>40218</v>
          </cell>
        </row>
        <row r="131">
          <cell r="E131">
            <v>40218</v>
          </cell>
        </row>
        <row r="132">
          <cell r="E132">
            <v>40218</v>
          </cell>
        </row>
        <row r="133">
          <cell r="E133">
            <v>40213</v>
          </cell>
        </row>
        <row r="134">
          <cell r="E134">
            <v>40213</v>
          </cell>
        </row>
        <row r="135">
          <cell r="E135">
            <v>40213</v>
          </cell>
        </row>
        <row r="136">
          <cell r="E136">
            <v>40213</v>
          </cell>
        </row>
        <row r="137">
          <cell r="E137">
            <v>40218</v>
          </cell>
        </row>
        <row r="138">
          <cell r="E138">
            <v>40218</v>
          </cell>
        </row>
        <row r="139">
          <cell r="E139">
            <v>40218</v>
          </cell>
        </row>
        <row r="140">
          <cell r="E140">
            <v>40218</v>
          </cell>
        </row>
        <row r="141">
          <cell r="E141">
            <v>40218</v>
          </cell>
        </row>
        <row r="142">
          <cell r="E142">
            <v>40210</v>
          </cell>
        </row>
        <row r="143">
          <cell r="E143">
            <v>40210</v>
          </cell>
        </row>
        <row r="144">
          <cell r="E144">
            <v>40218</v>
          </cell>
        </row>
        <row r="145">
          <cell r="E145">
            <v>40218</v>
          </cell>
        </row>
        <row r="146">
          <cell r="E146">
            <v>40218</v>
          </cell>
        </row>
        <row r="147">
          <cell r="E147">
            <v>40220</v>
          </cell>
        </row>
        <row r="148">
          <cell r="E148">
            <v>40220</v>
          </cell>
        </row>
        <row r="149">
          <cell r="E149">
            <v>40220</v>
          </cell>
        </row>
        <row r="150">
          <cell r="E150">
            <v>40220</v>
          </cell>
        </row>
        <row r="151">
          <cell r="E151">
            <v>40224</v>
          </cell>
        </row>
        <row r="152">
          <cell r="E152">
            <v>40224</v>
          </cell>
        </row>
        <row r="153">
          <cell r="E153">
            <v>40224</v>
          </cell>
        </row>
        <row r="154">
          <cell r="E154">
            <v>40224</v>
          </cell>
        </row>
        <row r="155">
          <cell r="E155">
            <v>40224</v>
          </cell>
        </row>
        <row r="156">
          <cell r="E156">
            <v>40218</v>
          </cell>
        </row>
        <row r="157">
          <cell r="E157">
            <v>40218</v>
          </cell>
        </row>
        <row r="158">
          <cell r="E158">
            <v>40218</v>
          </cell>
        </row>
        <row r="159">
          <cell r="E159">
            <v>40225</v>
          </cell>
        </row>
        <row r="160">
          <cell r="E160">
            <v>40225</v>
          </cell>
        </row>
        <row r="161">
          <cell r="E161">
            <v>40225</v>
          </cell>
        </row>
        <row r="162">
          <cell r="E162">
            <v>40227</v>
          </cell>
        </row>
        <row r="163">
          <cell r="E163">
            <v>40227</v>
          </cell>
        </row>
        <row r="164">
          <cell r="E164">
            <v>40227</v>
          </cell>
        </row>
        <row r="165">
          <cell r="E165">
            <v>40227</v>
          </cell>
        </row>
        <row r="166">
          <cell r="E166">
            <v>40228</v>
          </cell>
        </row>
        <row r="167">
          <cell r="E167">
            <v>40228</v>
          </cell>
        </row>
        <row r="168">
          <cell r="E168">
            <v>40228</v>
          </cell>
        </row>
        <row r="169">
          <cell r="E169">
            <v>40231</v>
          </cell>
        </row>
        <row r="170">
          <cell r="E170">
            <v>40231</v>
          </cell>
        </row>
        <row r="171">
          <cell r="E171">
            <v>40233</v>
          </cell>
        </row>
        <row r="172">
          <cell r="E172">
            <v>40233</v>
          </cell>
        </row>
        <row r="173">
          <cell r="E173">
            <v>40232</v>
          </cell>
        </row>
        <row r="174">
          <cell r="E174">
            <v>40232</v>
          </cell>
        </row>
        <row r="175">
          <cell r="E175">
            <v>40233</v>
          </cell>
        </row>
        <row r="176">
          <cell r="E176">
            <v>40232</v>
          </cell>
        </row>
        <row r="177">
          <cell r="E177">
            <v>40233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Otros ingresos"/>
      <sheetName val="Presupuesto general"/>
      <sheetName val="2004VS2005"/>
      <sheetName val="Escenarios PPC"/>
      <sheetName val="Superávit 2006"/>
      <sheetName val="Anexo 2 Minagricultura"/>
      <sheetName val="Anexo 3 Minagricultura"/>
      <sheetName val="Anexo 4 Regionalizacion"/>
      <sheetName val="Funcionamiento"/>
      <sheetName val="NOMINA HONORARIOS 2009 1"/>
      <sheetName val="NOMINA HONORARIOS 2009 2"/>
      <sheetName val="comparativo  alternativas "/>
      <sheetName val="Inversión total en programas"/>
      <sheetName val="MODELO CONTRATISTAS"/>
      <sheetName val="Servicios personal 2005"/>
      <sheetName val="Nómina 2004"/>
    </sheetNames>
    <sheetDataSet>
      <sheetData sheetId="0">
        <row r="51">
          <cell r="C51">
            <v>2168.25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general"/>
      <sheetName val="2004VS2005"/>
      <sheetName val="Otros ingresos Modificaciones"/>
      <sheetName val="Inversión total en programas"/>
      <sheetName val="MODELO CONTRATISTAS"/>
      <sheetName val="Servicios personal 2005"/>
      <sheetName val="Nómina 2004"/>
    </sheetNames>
    <sheetDataSet>
      <sheetData sheetId="0"/>
      <sheetData sheetId="1"/>
      <sheetData sheetId="2"/>
      <sheetData sheetId="3">
        <row r="35">
          <cell r="C35" t="e">
            <v>#REF!</v>
          </cell>
        </row>
        <row r="50">
          <cell r="A50" t="str">
            <v>Cadena avícola porcícola</v>
          </cell>
          <cell r="B50">
            <v>0</v>
          </cell>
        </row>
        <row r="60">
          <cell r="A60" t="str">
            <v>Honorarios director nacional</v>
          </cell>
          <cell r="B60" t="e">
            <v>#REF!</v>
          </cell>
        </row>
        <row r="61">
          <cell r="A61" t="str">
            <v>Conceptualización gráfica</v>
          </cell>
          <cell r="B61" t="e">
            <v>#REF!</v>
          </cell>
        </row>
        <row r="62">
          <cell r="A62" t="str">
            <v>Asistente Call Center</v>
          </cell>
          <cell r="B62" t="e">
            <v>#REF!</v>
          </cell>
        </row>
        <row r="63">
          <cell r="A63" t="str">
            <v>Subtotal gastos de personal</v>
          </cell>
          <cell r="B63" t="e">
            <v>#REF!</v>
          </cell>
        </row>
      </sheetData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Otros ingresos"/>
      <sheetName val="Presupuesto general"/>
      <sheetName val="2004VS2005"/>
      <sheetName val="Escenario PPC"/>
      <sheetName val="Ejecución ingresos 2009"/>
      <sheetName val="Ejecución gastos 2009"/>
      <sheetName val="Superavit 2009"/>
      <sheetName val="Anexo 2 "/>
      <sheetName val="Anexo 3 "/>
      <sheetName val="Anexo 4"/>
      <sheetName val="Funcionamiento"/>
      <sheetName val="Nómina y honorarios 2010"/>
      <sheetName val="Comparativo nómina 2009-2010"/>
      <sheetName val="Inversión total en programas"/>
      <sheetName val="MODELO CONTRATISTAS"/>
      <sheetName val="Servicios personal 2005"/>
      <sheetName val="Nómina 2004"/>
      <sheetName val="Hoja1"/>
    </sheetNames>
    <sheetDataSet>
      <sheetData sheetId="0">
        <row r="21">
          <cell r="C21">
            <v>1344784788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>
        <row r="86">
          <cell r="B86">
            <v>117000000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09D98-51B5-40CB-B96B-5EA2CCA994BC}">
  <sheetPr>
    <tabColor theme="9" tint="0.39997558519241921"/>
    <pageSetUpPr fitToPage="1"/>
  </sheetPr>
  <dimension ref="B1:K32"/>
  <sheetViews>
    <sheetView showGridLines="0" tabSelected="1" zoomScale="70" zoomScaleNormal="70"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activeCell="B12" sqref="B12:E12"/>
    </sheetView>
  </sheetViews>
  <sheetFormatPr baseColWidth="10" defaultColWidth="11.44140625" defaultRowHeight="15" x14ac:dyDescent="0.25"/>
  <cols>
    <col min="1" max="1" width="1.6640625" style="1" customWidth="1"/>
    <col min="2" max="2" width="60" style="4" customWidth="1"/>
    <col min="3" max="3" width="30.5546875" style="1" customWidth="1"/>
    <col min="4" max="4" width="29" style="1" customWidth="1"/>
    <col min="5" max="5" width="24.88671875" style="5" customWidth="1"/>
    <col min="6" max="16384" width="11.44140625" style="1"/>
  </cols>
  <sheetData>
    <row r="1" spans="2:11" ht="17.25" customHeight="1" x14ac:dyDescent="0.25">
      <c r="B1" s="38" t="s">
        <v>0</v>
      </c>
      <c r="C1" s="39"/>
      <c r="D1" s="39"/>
      <c r="E1" s="39"/>
    </row>
    <row r="2" spans="2:11" x14ac:dyDescent="0.25">
      <c r="B2" s="38"/>
      <c r="C2" s="39"/>
      <c r="D2" s="39"/>
      <c r="E2" s="39"/>
    </row>
    <row r="3" spans="2:11" x14ac:dyDescent="0.25">
      <c r="B3" s="38"/>
      <c r="C3" s="39"/>
      <c r="D3" s="39"/>
      <c r="E3" s="39"/>
    </row>
    <row r="4" spans="2:11" x14ac:dyDescent="0.25">
      <c r="B4" s="38"/>
      <c r="C4" s="39"/>
      <c r="D4" s="39"/>
      <c r="E4" s="39"/>
    </row>
    <row r="5" spans="2:11" ht="15.6" thickBot="1" x14ac:dyDescent="0.3">
      <c r="B5" s="40" t="s">
        <v>1</v>
      </c>
      <c r="C5" s="41"/>
      <c r="D5" s="41"/>
      <c r="E5" s="41"/>
      <c r="F5" s="2"/>
    </row>
    <row r="6" spans="2:11" x14ac:dyDescent="0.25">
      <c r="B6" s="42"/>
      <c r="C6" s="42"/>
      <c r="D6" s="42"/>
      <c r="E6" s="42"/>
      <c r="F6" s="2"/>
    </row>
    <row r="7" spans="2:11" x14ac:dyDescent="0.25">
      <c r="B7" s="3" t="s">
        <v>2</v>
      </c>
      <c r="C7" s="43" t="s">
        <v>3</v>
      </c>
      <c r="D7" s="43"/>
      <c r="E7" s="43"/>
      <c r="F7" s="2"/>
    </row>
    <row r="8" spans="2:11" x14ac:dyDescent="0.25">
      <c r="B8" s="3" t="s">
        <v>4</v>
      </c>
      <c r="C8" s="43">
        <v>2025</v>
      </c>
      <c r="D8" s="43"/>
      <c r="E8" s="43"/>
      <c r="F8" s="2"/>
    </row>
    <row r="9" spans="2:11" x14ac:dyDescent="0.25">
      <c r="B9" s="3" t="s">
        <v>5</v>
      </c>
      <c r="C9" s="27">
        <v>45604</v>
      </c>
      <c r="D9" s="27"/>
      <c r="E9" s="27"/>
    </row>
    <row r="10" spans="2:11" x14ac:dyDescent="0.25">
      <c r="K10" s="6"/>
    </row>
    <row r="11" spans="2:11" x14ac:dyDescent="0.25">
      <c r="B11" s="28" t="s">
        <v>6</v>
      </c>
      <c r="C11" s="28"/>
      <c r="D11" s="28"/>
      <c r="E11" s="28"/>
    </row>
    <row r="12" spans="2:11" ht="15.6" thickBot="1" x14ac:dyDescent="0.3">
      <c r="B12" s="29" t="s">
        <v>7</v>
      </c>
      <c r="C12" s="29"/>
      <c r="D12" s="29"/>
      <c r="E12" s="29"/>
    </row>
    <row r="13" spans="2:11" ht="34.5" customHeight="1" thickTop="1" thickBot="1" x14ac:dyDescent="0.3">
      <c r="B13" s="30" t="s">
        <v>8</v>
      </c>
      <c r="C13" s="32" t="s">
        <v>9</v>
      </c>
      <c r="D13" s="34" t="s">
        <v>10</v>
      </c>
      <c r="E13" s="36" t="s">
        <v>11</v>
      </c>
    </row>
    <row r="14" spans="2:11" ht="28.5" customHeight="1" thickBot="1" x14ac:dyDescent="0.3">
      <c r="B14" s="31"/>
      <c r="C14" s="33"/>
      <c r="D14" s="35"/>
      <c r="E14" s="37"/>
    </row>
    <row r="15" spans="2:11" ht="27" customHeight="1" x14ac:dyDescent="0.25">
      <c r="B15" s="7" t="s">
        <v>12</v>
      </c>
      <c r="C15" s="8">
        <f>SUM(C16:C18)</f>
        <v>113298159815</v>
      </c>
      <c r="D15" s="8">
        <f>SUM(D16:D18)</f>
        <v>137891573053</v>
      </c>
      <c r="E15" s="9">
        <f>(D15/C15)-1</f>
        <v>0.21706807311043352</v>
      </c>
    </row>
    <row r="16" spans="2:11" x14ac:dyDescent="0.25">
      <c r="B16" s="10" t="s">
        <v>13</v>
      </c>
      <c r="C16" s="11">
        <v>83457083465</v>
      </c>
      <c r="D16" s="11">
        <f>+[12]Ingreso!C9</f>
        <v>97068349187</v>
      </c>
      <c r="E16" s="12">
        <f t="shared" ref="E16:E30" si="0">(D16/C16)-1</f>
        <v>0.16309299530828025</v>
      </c>
    </row>
    <row r="17" spans="2:5" x14ac:dyDescent="0.25">
      <c r="B17" s="10" t="s">
        <v>14</v>
      </c>
      <c r="C17" s="13">
        <v>1873793435</v>
      </c>
      <c r="D17" s="13">
        <f>+[12]Ingreso!C13</f>
        <v>1109773135</v>
      </c>
      <c r="E17" s="12">
        <f t="shared" si="0"/>
        <v>-0.4077398744862184</v>
      </c>
    </row>
    <row r="18" spans="2:5" x14ac:dyDescent="0.25">
      <c r="B18" s="10" t="s">
        <v>15</v>
      </c>
      <c r="C18" s="13">
        <v>27967282915</v>
      </c>
      <c r="D18" s="13">
        <f>+[12]Ingreso!C17</f>
        <v>39713450731</v>
      </c>
      <c r="E18" s="12">
        <f t="shared" si="0"/>
        <v>0.41999674590126346</v>
      </c>
    </row>
    <row r="19" spans="2:5" ht="30" x14ac:dyDescent="0.25">
      <c r="B19" s="14" t="s">
        <v>16</v>
      </c>
      <c r="C19" s="15">
        <f>+C20+C23</f>
        <v>4481736156</v>
      </c>
      <c r="D19" s="15">
        <f>+D20+D23</f>
        <v>4337400900.2507534</v>
      </c>
      <c r="E19" s="16">
        <f t="shared" si="0"/>
        <v>-3.2205210375005122E-2</v>
      </c>
    </row>
    <row r="20" spans="2:5" x14ac:dyDescent="0.25">
      <c r="B20" s="14" t="s">
        <v>17</v>
      </c>
      <c r="C20" s="15">
        <f>SUM(C21:C22)</f>
        <v>2955368500</v>
      </c>
      <c r="D20" s="15">
        <f>SUM(D21:D22)</f>
        <v>3370907539.150753</v>
      </c>
      <c r="E20" s="16">
        <f t="shared" si="0"/>
        <v>0.14060481430682947</v>
      </c>
    </row>
    <row r="21" spans="2:5" s="17" customFormat="1" x14ac:dyDescent="0.25">
      <c r="B21" s="10" t="s">
        <v>18</v>
      </c>
      <c r="C21" s="13">
        <v>2009805090</v>
      </c>
      <c r="D21" s="13">
        <f>+[12]Ingreso!C24</f>
        <v>2083302968.1658757</v>
      </c>
      <c r="E21" s="12">
        <f t="shared" si="0"/>
        <v>3.6569654705111532E-2</v>
      </c>
    </row>
    <row r="22" spans="2:5" s="17" customFormat="1" x14ac:dyDescent="0.25">
      <c r="B22" s="10" t="s">
        <v>19</v>
      </c>
      <c r="C22" s="13">
        <v>945563410</v>
      </c>
      <c r="D22" s="13">
        <f>+[12]Ingreso!C25</f>
        <v>1287604570.9848771</v>
      </c>
      <c r="E22" s="12">
        <f t="shared" si="0"/>
        <v>0.36173265311194425</v>
      </c>
    </row>
    <row r="23" spans="2:5" x14ac:dyDescent="0.25">
      <c r="B23" s="14" t="s">
        <v>20</v>
      </c>
      <c r="C23" s="15">
        <f>SUM(C24:C28)</f>
        <v>1526367656</v>
      </c>
      <c r="D23" s="15">
        <f>SUM(D24:D28)</f>
        <v>966493361.10000002</v>
      </c>
      <c r="E23" s="16">
        <f t="shared" si="0"/>
        <v>-0.36680172873107575</v>
      </c>
    </row>
    <row r="24" spans="2:5" x14ac:dyDescent="0.25">
      <c r="B24" s="10" t="s">
        <v>21</v>
      </c>
      <c r="C24" s="13">
        <v>728705086</v>
      </c>
      <c r="D24" s="13">
        <f>+[12]Ingreso!VTAS2005</f>
        <v>794288493.60000002</v>
      </c>
      <c r="E24" s="12">
        <f t="shared" si="0"/>
        <v>8.9999931193014859E-2</v>
      </c>
    </row>
    <row r="25" spans="2:5" x14ac:dyDescent="0.25">
      <c r="B25" s="10" t="s">
        <v>22</v>
      </c>
      <c r="C25" s="13">
        <v>216011471</v>
      </c>
      <c r="D25" s="13">
        <f>+[12]Ingreso!C29</f>
        <v>108005735.5</v>
      </c>
      <c r="E25" s="12">
        <f t="shared" si="0"/>
        <v>-0.5</v>
      </c>
    </row>
    <row r="26" spans="2:5" x14ac:dyDescent="0.25">
      <c r="B26" s="10" t="s">
        <v>23</v>
      </c>
      <c r="C26" s="13">
        <v>68273298</v>
      </c>
      <c r="D26" s="13">
        <f>+[12]Ingreso!C30</f>
        <v>5654863</v>
      </c>
      <c r="E26" s="12">
        <f t="shared" si="0"/>
        <v>-0.91717313846476256</v>
      </c>
    </row>
    <row r="27" spans="2:5" x14ac:dyDescent="0.25">
      <c r="B27" s="10" t="s">
        <v>24</v>
      </c>
      <c r="C27" s="13">
        <v>255877801</v>
      </c>
      <c r="D27" s="13">
        <f>+[12]Ingreso!C31</f>
        <v>58544269</v>
      </c>
      <c r="E27" s="12">
        <f t="shared" si="0"/>
        <v>-0.77120223492932083</v>
      </c>
    </row>
    <row r="28" spans="2:5" x14ac:dyDescent="0.25">
      <c r="B28" s="10" t="s">
        <v>25</v>
      </c>
      <c r="C28" s="13">
        <v>257500000</v>
      </c>
      <c r="D28" s="13">
        <f>+[12]Ingreso!C32</f>
        <v>0</v>
      </c>
      <c r="E28" s="12">
        <f t="shared" si="0"/>
        <v>-1</v>
      </c>
    </row>
    <row r="29" spans="2:5" x14ac:dyDescent="0.25">
      <c r="B29" s="18"/>
      <c r="C29" s="19"/>
      <c r="D29" s="19"/>
      <c r="E29" s="20"/>
    </row>
    <row r="30" spans="2:5" x14ac:dyDescent="0.25">
      <c r="B30" s="21" t="s">
        <v>26</v>
      </c>
      <c r="C30" s="15">
        <f>+C15+C19</f>
        <v>117779895971</v>
      </c>
      <c r="D30" s="15">
        <f>+D15+D19</f>
        <v>142228973953.25076</v>
      </c>
      <c r="E30" s="22">
        <f t="shared" si="0"/>
        <v>0.20758277786448942</v>
      </c>
    </row>
    <row r="31" spans="2:5" ht="15.6" thickBot="1" x14ac:dyDescent="0.3">
      <c r="B31" s="23"/>
      <c r="C31" s="24"/>
      <c r="D31" s="24"/>
      <c r="E31" s="25"/>
    </row>
    <row r="32" spans="2:5" s="5" customFormat="1" ht="15.6" thickTop="1" x14ac:dyDescent="0.25">
      <c r="B32" s="4"/>
      <c r="C32" s="1"/>
      <c r="D32" s="26"/>
    </row>
  </sheetData>
  <mergeCells count="12">
    <mergeCell ref="B1:E4"/>
    <mergeCell ref="B5:E5"/>
    <mergeCell ref="B6:E6"/>
    <mergeCell ref="C7:E7"/>
    <mergeCell ref="C8:E8"/>
    <mergeCell ref="C9:E9"/>
    <mergeCell ref="B11:E11"/>
    <mergeCell ref="B12:E12"/>
    <mergeCell ref="B13:B14"/>
    <mergeCell ref="C13:C14"/>
    <mergeCell ref="D13:D14"/>
    <mergeCell ref="E13:E1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41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No. 2 Presup Ingr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Rubio Roldan</dc:creator>
  <cp:lastModifiedBy>Oscar Rubio Roldan</cp:lastModifiedBy>
  <dcterms:created xsi:type="dcterms:W3CDTF">2026-03-31T22:42:54Z</dcterms:created>
  <dcterms:modified xsi:type="dcterms:W3CDTF">2026-03-31T22:57:10Z</dcterms:modified>
</cp:coreProperties>
</file>