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Y:\Año 2026\Información circular 001 2026 Trasnsparencia\Presupuestos modificados\"/>
    </mc:Choice>
  </mc:AlternateContent>
  <xr:revisionPtr revIDLastSave="0" documentId="13_ncr:1_{8903BFFB-A9B2-47F0-9032-5710F6503664}" xr6:coauthVersionLast="47" xr6:coauthVersionMax="47" xr10:uidLastSave="{00000000-0000-0000-0000-000000000000}"/>
  <bookViews>
    <workbookView xWindow="-108" yWindow="-108" windowWidth="23256" windowHeight="12456" xr2:uid="{4A05202C-09FC-4263-8340-CED89FDE44EB}"/>
  </bookViews>
  <sheets>
    <sheet name="Anexo No. 13 Sgto Trimes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xlnm._FilterDatabase" hidden="1">#REF!</definedName>
    <definedName name="ANEXO" hidden="1">'[1]Inversión total en programas'!$A$50:$IV$50,'[1]Inversión total en programas'!$A$60:$IV$63</definedName>
    <definedName name="_xlnm.Print_Area">#REF!</definedName>
    <definedName name="AREAS">#REF!</definedName>
    <definedName name="ASISCALLCENTER">#REF!</definedName>
    <definedName name="ASISCONTABPPC">#REF!</definedName>
    <definedName name="ASISDESPACHOS">#REF!</definedName>
    <definedName name="ASISICA">#REF!</definedName>
    <definedName name="AUXBODEGA">#REF!</definedName>
    <definedName name="cabezas">'[2]Anexo 1 Minagricultura'!#REF!</definedName>
    <definedName name="CABEZAS_PROYEC">'[3]Anexo 1 Minagricultura'!#REF!</definedName>
    <definedName name="CONTRATOS">#REF!</definedName>
    <definedName name="CUOTAPPC2005">'[4]Anexo 1'!#REF!</definedName>
    <definedName name="CUOTAPPC2013">'[4]Anexo 1'!#REF!</definedName>
    <definedName name="CUOTAPPC203">'[4]Anexo 1'!#REF!</definedName>
    <definedName name="DIAG_PPC">#REF!</definedName>
    <definedName name="DIRECCION">[5]consecutivo!$M$9:$M$13</definedName>
    <definedName name="DISTRIBUIDOR">#REF!</definedName>
    <definedName name="Dólar">#REF!</definedName>
    <definedName name="eeeee">'[4]Ejecución ingresos 2023'!#REF!</definedName>
    <definedName name="EPPC">'[4]Anexo 1'!$C$50</definedName>
    <definedName name="Euro">#REF!</definedName>
    <definedName name="FDGFDG">#REF!</definedName>
    <definedName name="FECHA_DE_RECIBIDO">[6]BASE!$E$3:$E$177</definedName>
    <definedName name="FOMENTO">'[4]Anexo 1'!$C$49</definedName>
    <definedName name="FOMENTOS">'[7]Anexo 1 Minagricultura'!$C$51</definedName>
    <definedName name="fondo">#REF!</definedName>
    <definedName name="GTOSEPPC">#REF!</definedName>
    <definedName name="HONORAUDI_JURIDIC">#REF!</definedName>
    <definedName name="HONTOTAL">#REF!</definedName>
    <definedName name="Incremento">#REF!</definedName>
    <definedName name="Inflación">#REF!</definedName>
    <definedName name="JORTIZ">#REF!</definedName>
    <definedName name="LABORATORIOS">#REF!</definedName>
    <definedName name="NOMBDISTRI">#REF!</definedName>
    <definedName name="ojo">#REF!</definedName>
    <definedName name="Pasajes">#REF!</definedName>
    <definedName name="ppc">'[4]Anexo 1'!$D$11</definedName>
    <definedName name="RESERV_FUTU">#REF!</definedName>
    <definedName name="Resumeningresos" hidden="1">'[8]Inversión total en programas'!$A$50:$IV$50,'[8]Inversión total en programas'!$A$60:$IV$63</definedName>
    <definedName name="saldo">'[4]Ejecución ingresos 2023'!#REF!</definedName>
    <definedName name="saldos">'[4]Ejecución ingresos 2023'!#REF!</definedName>
    <definedName name="SUPERA2004">'[4]Anexo 1'!#REF!</definedName>
    <definedName name="SUPERA2005">'[4]Anexo 1'!#REF!</definedName>
    <definedName name="SUPERA2010">'[9]Anexo 1 Minagricultura'!$C$21</definedName>
    <definedName name="SUPERA2012">'[4]Anexo 1'!#REF!</definedName>
    <definedName name="SUPERAVIT">#REF!</definedName>
    <definedName name="SUPERAVIT2005_FNP">#REF!</definedName>
    <definedName name="SUPERAVITPPC_2005">#REF!</definedName>
    <definedName name="TIPOS">#REF!</definedName>
    <definedName name="_xlnm.Print_Titles">#REF!</definedName>
    <definedName name="VTAS2005">'[4]Anexo 1'!$D$28</definedName>
    <definedName name="xx">[10]Ingresos!$C$19</definedName>
    <definedName name="Z_4099E833_BB74_4680_85C9_A6CF399D1CE2_.wvu.Cols" hidden="1">#REF!,#REF!,#REF!,#REF!</definedName>
    <definedName name="Z_4099E833_BB74_4680_85C9_A6CF399D1CE2_.wvu.FilterData" hidden="1">#REF!</definedName>
    <definedName name="Z_4099E833_BB74_4680_85C9_A6CF399D1CE2_.wvu.PrintArea" hidden="1">#REF!</definedName>
    <definedName name="Z_4099E833_BB74_4680_85C9_A6CF399D1CE2_.wvu.PrintTitles" hidden="1">#REF!</definedName>
    <definedName name="Z_4099E833_BB74_4680_85C9_A6CF399D1CE2_.wvu.Rows" hidden="1">#REF!,#REF!</definedName>
    <definedName name="ZFRONTERA">'[11]Ingresos 2014'!#REF!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2" i="1" l="1"/>
  <c r="D31" i="1"/>
  <c r="D26" i="1" s="1"/>
  <c r="C31" i="1"/>
  <c r="G31" i="1" s="1"/>
  <c r="B31" i="1"/>
  <c r="C30" i="1"/>
  <c r="G30" i="1" s="1"/>
  <c r="B30" i="1"/>
  <c r="C29" i="1"/>
  <c r="G29" i="1" s="1"/>
  <c r="B29" i="1"/>
  <c r="C28" i="1"/>
  <c r="G28" i="1" s="1"/>
  <c r="B28" i="1"/>
  <c r="C27" i="1"/>
  <c r="B27" i="1"/>
  <c r="F26" i="1"/>
  <c r="E26" i="1"/>
  <c r="C25" i="1"/>
  <c r="G25" i="1" s="1"/>
  <c r="C24" i="1"/>
  <c r="C23" i="1" s="1"/>
  <c r="F23" i="1"/>
  <c r="E23" i="1"/>
  <c r="D23" i="1"/>
  <c r="G21" i="1"/>
  <c r="C20" i="1"/>
  <c r="G20" i="1" s="1"/>
  <c r="C19" i="1"/>
  <c r="C18" i="1"/>
  <c r="G18" i="1" s="1"/>
  <c r="F17" i="1"/>
  <c r="E17" i="1"/>
  <c r="D17" i="1"/>
  <c r="C17" i="1" l="1"/>
  <c r="D22" i="1"/>
  <c r="D33" i="1" s="1"/>
  <c r="F22" i="1"/>
  <c r="F33" i="1" s="1"/>
  <c r="E22" i="1"/>
  <c r="E33" i="1" s="1"/>
  <c r="C26" i="1"/>
  <c r="G26" i="1"/>
  <c r="C22" i="1"/>
  <c r="G23" i="1"/>
  <c r="C33" i="1"/>
  <c r="G17" i="1"/>
  <c r="G19" i="1"/>
  <c r="G24" i="1"/>
  <c r="G27" i="1"/>
  <c r="G22" i="1" l="1"/>
  <c r="G3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Jeimy Pilar Vargas Romero</author>
  </authors>
  <commentList>
    <comment ref="D30" authorId="0" shapeId="0" xr:uid="{5A2A8052-6788-40A3-9333-260503416220}">
      <text>
        <r>
          <rPr>
            <sz val="9"/>
            <color indexed="81"/>
            <rFont val="Tahoma"/>
            <family val="2"/>
          </rPr>
          <t xml:space="preserve">Ingresos por arrendamiento de espacios 
</t>
        </r>
      </text>
    </comment>
    <comment ref="D31" authorId="0" shapeId="0" xr:uid="{3E1FB0AC-9184-4ACD-87F3-676E85E36C48}">
      <text>
        <r>
          <rPr>
            <sz val="9"/>
            <color indexed="81"/>
            <rFont val="Tahoma"/>
            <family val="2"/>
          </rPr>
          <t>Convenio gobernación de Cundinamarca 160,000,000
Gira técnica 244,200,000
Diplomado 17,500,000
curso de Calidad y tecnología de productos cárnicos frescos y cocidos 62,500,000</t>
        </r>
      </text>
    </comment>
  </commentList>
</comments>
</file>

<file path=xl/sharedStrings.xml><?xml version="1.0" encoding="utf-8"?>
<sst xmlns="http://schemas.openxmlformats.org/spreadsheetml/2006/main" count="24" uniqueCount="24">
  <si>
    <t>MINISTERIO DE AGRICULTURA Y DESARROLLO RURAL
FORMATO MODIFICACIONES Y PRESUPUESTO AJUSTADO DE INGRESOS, GASTOS DE FUNCIONAMIENTO (INCLUYE CONTRAPRESTACIÓN POR ADMINISTRACIÓN) E INVERSIÓN
DE LOS FONDOS DE FOMENTO AGRICOLAS, FORESTALES, PECUARIOS Y PESQUEROS, Y FONDOS DE ESTABILIZACIÓN DE PRECIOS</t>
  </si>
  <si>
    <t>DIRECCIÓN DE CADENAS AGRÍCOLAS Y FORESTALES - DIRECCIÓN DE CADENAS PECUARIAS, PESQUERAS Y ACUÍCOLAS</t>
  </si>
  <si>
    <t>FONDO:</t>
  </si>
  <si>
    <t>FONDO NACIONAL DE LA PORCICULTURA</t>
  </si>
  <si>
    <t xml:space="preserve">AÑO PROYECTADO </t>
  </si>
  <si>
    <t xml:space="preserve">FECHA DE ELABORACIÓN  </t>
  </si>
  <si>
    <t>ANEXO No. 13</t>
  </si>
  <si>
    <t>Cifras Expresadas en Pesos Colombianos</t>
  </si>
  <si>
    <t>C O N C E P T O</t>
  </si>
  <si>
    <t>TOTAL PRESUPUESTO INICIAL</t>
  </si>
  <si>
    <t>ADICIÓN</t>
  </si>
  <si>
    <t>REDUCCIÓN</t>
  </si>
  <si>
    <t>TRASLADO</t>
  </si>
  <si>
    <t>TOTAL PRESUPUESTO AJUSTADO</t>
  </si>
  <si>
    <t>INGRESOS OPERACIONALES</t>
  </si>
  <si>
    <t>Cuota de Fomento</t>
  </si>
  <si>
    <t>Intereses de Mora</t>
  </si>
  <si>
    <t>Superavit de Ejercicio Anteriores</t>
  </si>
  <si>
    <t>INGRESOS NO OPERACIONALES</t>
  </si>
  <si>
    <t>Ingresos Financieros</t>
  </si>
  <si>
    <t>Ingresos Financieros FNP</t>
  </si>
  <si>
    <t>Ingresos Financieros EPPC</t>
  </si>
  <si>
    <t xml:space="preserve">OTROS INGRESOS </t>
  </si>
  <si>
    <t>TOTAL PRESUPUESTO DE INGRESOS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</si>
</sst>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7" fillId="0" borderId="0"/>
    <xf numFmtId="165" fontId="1" fillId="0" borderId="0" applyFont="0" applyFill="0" applyBorder="0" applyAlignment="0" applyProtection="0"/>
  </cellStyleXfs>
  <cellXfs count="57">
    <xf numFmtId="0" fontId="0" fillId="0" borderId="0" xfId="0"/>
    <xf numFmtId="0" fontId="3" fillId="0" borderId="0" xfId="0" applyFont="1"/>
    <xf numFmtId="164" fontId="0" fillId="0" borderId="0" xfId="1" applyNumberFormat="1" applyFont="1"/>
    <xf numFmtId="0" fontId="5" fillId="0" borderId="0" xfId="0" applyFont="1"/>
    <xf numFmtId="0" fontId="8" fillId="0" borderId="0" xfId="2" applyFont="1" applyAlignment="1">
      <alignment vertical="center" wrapText="1"/>
    </xf>
    <xf numFmtId="0" fontId="6" fillId="0" borderId="0" xfId="2" applyFont="1" applyAlignment="1">
      <alignment horizontal="left" vertical="center" wrapText="1"/>
    </xf>
    <xf numFmtId="164" fontId="8" fillId="0" borderId="0" xfId="1" applyNumberFormat="1" applyFont="1" applyAlignment="1">
      <alignment vertical="center" wrapText="1"/>
    </xf>
    <xf numFmtId="0" fontId="9" fillId="0" borderId="0" xfId="2" applyFont="1" applyAlignment="1">
      <alignment vertical="center" wrapText="1"/>
    </xf>
    <xf numFmtId="0" fontId="9" fillId="2" borderId="0" xfId="2" applyFont="1" applyFill="1" applyAlignment="1">
      <alignment vertical="center" wrapText="1"/>
    </xf>
    <xf numFmtId="164" fontId="9" fillId="0" borderId="0" xfId="1" applyNumberFormat="1" applyFont="1" applyAlignment="1">
      <alignment vertical="center" wrapText="1"/>
    </xf>
    <xf numFmtId="0" fontId="10" fillId="0" borderId="0" xfId="2" applyFont="1" applyAlignment="1">
      <alignment vertical="center" wrapText="1"/>
    </xf>
    <xf numFmtId="16" fontId="6" fillId="0" borderId="0" xfId="2" applyNumberFormat="1" applyFont="1" applyAlignment="1">
      <alignment horizontal="left" vertical="center" wrapText="1"/>
    </xf>
    <xf numFmtId="0" fontId="10" fillId="2" borderId="0" xfId="2" applyFont="1" applyFill="1" applyAlignment="1">
      <alignment vertical="center" wrapText="1"/>
    </xf>
    <xf numFmtId="164" fontId="10" fillId="0" borderId="0" xfId="1" applyNumberFormat="1" applyFont="1" applyAlignment="1">
      <alignment vertical="center" wrapText="1"/>
    </xf>
    <xf numFmtId="0" fontId="5" fillId="2" borderId="0" xfId="0" applyFont="1" applyFill="1"/>
    <xf numFmtId="164" fontId="5" fillId="0" borderId="0" xfId="1" applyNumberFormat="1" applyFont="1"/>
    <xf numFmtId="0" fontId="11" fillId="2" borderId="10" xfId="0" applyFont="1" applyFill="1" applyBorder="1" applyAlignment="1">
      <alignment horizontal="center" vertical="center" wrapText="1"/>
    </xf>
    <xf numFmtId="164" fontId="11" fillId="2" borderId="11" xfId="1" applyNumberFormat="1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165" fontId="12" fillId="0" borderId="11" xfId="3" applyFont="1" applyBorder="1" applyAlignment="1">
      <alignment vertical="center" wrapText="1"/>
    </xf>
    <xf numFmtId="0" fontId="0" fillId="2" borderId="0" xfId="0" applyFill="1"/>
    <xf numFmtId="0" fontId="11" fillId="3" borderId="10" xfId="0" applyFont="1" applyFill="1" applyBorder="1" applyAlignment="1">
      <alignment horizontal="left" vertical="center" wrapText="1"/>
    </xf>
    <xf numFmtId="164" fontId="11" fillId="3" borderId="11" xfId="1" applyNumberFormat="1" applyFont="1" applyFill="1" applyBorder="1" applyAlignment="1">
      <alignment vertical="center" wrapText="1"/>
    </xf>
    <xf numFmtId="164" fontId="0" fillId="0" borderId="0" xfId="0" applyNumberFormat="1"/>
    <xf numFmtId="0" fontId="12" fillId="0" borderId="10" xfId="0" applyFont="1" applyBorder="1" applyAlignment="1">
      <alignment vertical="center" wrapText="1"/>
    </xf>
    <xf numFmtId="164" fontId="12" fillId="0" borderId="11" xfId="1" applyNumberFormat="1" applyFont="1" applyBorder="1" applyAlignment="1">
      <alignment horizontal="center" vertical="center" wrapText="1"/>
    </xf>
    <xf numFmtId="4" fontId="12" fillId="0" borderId="11" xfId="3" applyNumberFormat="1" applyFont="1" applyBorder="1" applyAlignment="1">
      <alignment vertical="center" wrapText="1"/>
    </xf>
    <xf numFmtId="164" fontId="12" fillId="2" borderId="11" xfId="1" applyNumberFormat="1" applyFont="1" applyFill="1" applyBorder="1" applyAlignment="1">
      <alignment vertical="center" wrapText="1"/>
    </xf>
    <xf numFmtId="165" fontId="12" fillId="0" borderId="11" xfId="3" applyFont="1" applyBorder="1" applyAlignment="1">
      <alignment horizontal="center" vertical="center" wrapText="1"/>
    </xf>
    <xf numFmtId="0" fontId="12" fillId="0" borderId="10" xfId="0" applyFont="1" applyBorder="1"/>
    <xf numFmtId="164" fontId="12" fillId="0" borderId="11" xfId="1" applyNumberFormat="1" applyFont="1" applyBorder="1"/>
    <xf numFmtId="0" fontId="12" fillId="0" borderId="11" xfId="0" applyFont="1" applyBorder="1"/>
    <xf numFmtId="0" fontId="12" fillId="2" borderId="10" xfId="0" applyFont="1" applyFill="1" applyBorder="1" applyAlignment="1">
      <alignment horizontal="left" vertical="center" wrapText="1"/>
    </xf>
    <xf numFmtId="164" fontId="12" fillId="0" borderId="11" xfId="1" applyNumberFormat="1" applyFont="1" applyBorder="1" applyAlignment="1">
      <alignment vertical="center" wrapText="1"/>
    </xf>
    <xf numFmtId="165" fontId="11" fillId="0" borderId="11" xfId="3" applyFont="1" applyBorder="1" applyAlignment="1">
      <alignment vertical="center" wrapText="1"/>
    </xf>
    <xf numFmtId="165" fontId="12" fillId="0" borderId="11" xfId="3" applyFont="1" applyBorder="1"/>
    <xf numFmtId="0" fontId="11" fillId="0" borderId="10" xfId="0" applyFont="1" applyBorder="1"/>
    <xf numFmtId="0" fontId="11" fillId="3" borderId="10" xfId="0" applyFont="1" applyFill="1" applyBorder="1"/>
    <xf numFmtId="164" fontId="11" fillId="3" borderId="11" xfId="1" applyNumberFormat="1" applyFont="1" applyFill="1" applyBorder="1"/>
    <xf numFmtId="0" fontId="11" fillId="3" borderId="8" xfId="0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center" vertical="center" wrapText="1"/>
    </xf>
    <xf numFmtId="164" fontId="11" fillId="3" borderId="9" xfId="1" applyNumberFormat="1" applyFont="1" applyFill="1" applyBorder="1" applyAlignment="1">
      <alignment horizontal="center" vertical="center" wrapText="1"/>
    </xf>
    <xf numFmtId="164" fontId="11" fillId="3" borderId="11" xfId="1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2" applyFont="1" applyAlignment="1">
      <alignment horizontal="left" vertical="center" wrapText="1"/>
    </xf>
    <xf numFmtId="0" fontId="9" fillId="0" borderId="0" xfId="2" applyFont="1" applyAlignment="1">
      <alignment horizontal="center" vertical="center" wrapText="1"/>
    </xf>
    <xf numFmtId="0" fontId="10" fillId="0" borderId="5" xfId="2" applyFont="1" applyBorder="1" applyAlignment="1">
      <alignment horizontal="center" vertical="center" wrapText="1"/>
    </xf>
  </cellXfs>
  <cellStyles count="4">
    <cellStyle name="Millares" xfId="1" builtinId="3"/>
    <cellStyle name="Millares 2 2" xfId="3" xr:uid="{A3330847-C2B0-4336-961E-A9856551B3B6}"/>
    <cellStyle name="Normal" xfId="0" builtinId="0"/>
    <cellStyle name="Normal 2 2 2" xfId="2" xr:uid="{17A96E6A-8B8B-4F5C-8A4A-22422DAE4CB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Consolidado!A1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59530</xdr:colOff>
      <xdr:row>1</xdr:row>
      <xdr:rowOff>23812</xdr:rowOff>
    </xdr:from>
    <xdr:ext cx="1431019" cy="451602"/>
    <xdr:pic>
      <xdr:nvPicPr>
        <xdr:cNvPr id="2" name="Imagen 1" descr="Logotipo&#10;&#10;Descripción generada automáticamente">
          <a:extLst>
            <a:ext uri="{FF2B5EF4-FFF2-40B4-BE49-F238E27FC236}">
              <a16:creationId xmlns:a16="http://schemas.microsoft.com/office/drawing/2014/main" id="{04B8AC61-8075-462C-A8E7-B8DEF9B79D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3924"/>
        <a:stretch>
          <a:fillRect/>
        </a:stretch>
      </xdr:blipFill>
      <xdr:spPr bwMode="auto">
        <a:xfrm>
          <a:off x="333850" y="214312"/>
          <a:ext cx="1431019" cy="451602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7</xdr:col>
      <xdr:colOff>0</xdr:colOff>
      <xdr:row>6</xdr:row>
      <xdr:rowOff>110756</xdr:rowOff>
    </xdr:from>
    <xdr:to>
      <xdr:col>7</xdr:col>
      <xdr:colOff>693395</xdr:colOff>
      <xdr:row>11</xdr:row>
      <xdr:rowOff>154667</xdr:rowOff>
    </xdr:to>
    <xdr:pic>
      <xdr:nvPicPr>
        <xdr:cNvPr id="3" name="Imagen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5A5E6FB-3CDE-4867-A992-D921078EB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620630" y="1246136"/>
          <a:ext cx="693395" cy="9202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59530</xdr:colOff>
      <xdr:row>1</xdr:row>
      <xdr:rowOff>23812</xdr:rowOff>
    </xdr:from>
    <xdr:ext cx="1431019" cy="451602"/>
    <xdr:pic>
      <xdr:nvPicPr>
        <xdr:cNvPr id="4" name="Imagen 3" descr="Logotipo&#10;&#10;Descripción generada automáticamente">
          <a:extLst>
            <a:ext uri="{FF2B5EF4-FFF2-40B4-BE49-F238E27FC236}">
              <a16:creationId xmlns:a16="http://schemas.microsoft.com/office/drawing/2014/main" id="{CEBFDC05-A39F-439D-B8FE-5D8E104DE9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3924"/>
        <a:stretch>
          <a:fillRect/>
        </a:stretch>
      </xdr:blipFill>
      <xdr:spPr bwMode="auto">
        <a:xfrm>
          <a:off x="333850" y="214312"/>
          <a:ext cx="1431019" cy="451602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7</xdr:col>
      <xdr:colOff>0</xdr:colOff>
      <xdr:row>6</xdr:row>
      <xdr:rowOff>110756</xdr:rowOff>
    </xdr:from>
    <xdr:to>
      <xdr:col>7</xdr:col>
      <xdr:colOff>693395</xdr:colOff>
      <xdr:row>11</xdr:row>
      <xdr:rowOff>154667</xdr:rowOff>
    </xdr:to>
    <xdr:pic>
      <xdr:nvPicPr>
        <xdr:cNvPr id="5" name="Imagen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A390965-77A7-4C2C-BCD9-71EBF6402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620630" y="1246136"/>
          <a:ext cx="693395" cy="9202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PORCICOL/Administrativa/CONTABILIDAD/ANEXO%20CIERRE%20DE%20INGRESOS%202010.xls" TargetMode="External"/><Relationship Id="rId1" Type="http://schemas.openxmlformats.org/officeDocument/2006/relationships/externalLinkPath" Target="/PORCICOL/Administrativa/CONTABILIDAD/ANEXO%20CIERRE%20DE%20INGRESOS%202010.xls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PORCICOL/Administrativa/JefeControlRegional/Presupuesto%202008/Presupuesto%202008.xls" TargetMode="External"/><Relationship Id="rId1" Type="http://schemas.openxmlformats.org/officeDocument/2006/relationships/externalLinkPath" Target="/PORCICOL/Administrativa/JefeControlRegional/Presupuesto%202008/Presupuesto%202008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Users\JorgeOrtiz\Desktop\PPC2013\PRESUPUESTO%202014\PRESUPUESTO%20DEFINITIVO%202014%20NOV\Desagregado%20PPC%202014%20%20definitivo.xls" TargetMode="External"/></Relationships>
</file>

<file path=xl/externalLinks/_rels/externalLink1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A&#241;o%202025/Acuerdos%20presupuestales/Definitivos/Anexo%20acuerdo%202%202025.xlsx" TargetMode="External"/><Relationship Id="rId2" Type="http://schemas.openxmlformats.org/officeDocument/2006/relationships/externalLinkPath" Target="file:///Y:\A&#241;o%202025\Acuerdos%20presupuestales\Preliminares\Anexo%20acuerdo%202%202025.xlsx" TargetMode="External"/><Relationship Id="rId1" Type="http://schemas.openxmlformats.org/officeDocument/2006/relationships/externalLinkPath" Target="/A&#241;o%202025/Acuerdos%20presupuestales/Definitivos/Anexo%20acuerdo%202%202025.xlsx" TargetMode="External"/></Relationships>
</file>

<file path=xl/externalLinks/_rels/externalLink13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A&#241;o%202024/Acuerdos%20presupuestales%202024/Preliminares/Anexos%20acuerdo%209-10.xlsx" TargetMode="External"/><Relationship Id="rId2" Type="http://schemas.openxmlformats.org/officeDocument/2006/relationships/externalLinkPath" Target="file:///Y:\A&#241;o%202024\Acuerdos%20presupuestales%202024\Preliminares\Anexos%20acuerdo%209-10.xlsx" TargetMode="External"/><Relationship Id="rId1" Type="http://schemas.openxmlformats.org/officeDocument/2006/relationships/externalLinkPath" Target="/A&#241;o%202024/Acuerdos%20presupuestales%202024/Preliminares/Anexos%20acuerdo%209-10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PORCICOL/Administrativa/A&#241;o%202010/A&#241;o%202010/MANEJO%20PTO%202010/PRESUPUESTO%20INGRESOS%20ESTIMADO%202010.xls" TargetMode="External"/><Relationship Id="rId1" Type="http://schemas.openxmlformats.org/officeDocument/2006/relationships/externalLinkPath" Target="/PORCICOL/Administrativa/A&#241;o%202010/A&#241;o%202010/MANEJO%20PTO%202010/PRESUPUESTO%20INGRESOS%20ESTIMADO%20201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&#241;o%202010\CIERRES%202010\ACUERDOS%202010\ANEXO%20ACUERDO%206-10.xls" TargetMode="External"/></Relationships>
</file>

<file path=xl/externalLinks/_rels/externalLink4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A&#241;o%202024/Presupuesto%202024/Versi&#243;n%205/Presupuesto%202024%20IPC%20y%20SMLV.xlsx" TargetMode="External"/><Relationship Id="rId2" Type="http://schemas.openxmlformats.org/officeDocument/2006/relationships/externalLinkPath" Target="file:///U:\A&#241;o%202024\Presupuesto%202024\Versi&#243;n%205\Presupuesto%202024%20IPC%20y%20SMLV.xlsx" TargetMode="External"/><Relationship Id="rId1" Type="http://schemas.openxmlformats.org/officeDocument/2006/relationships/externalLinkPath" Target="/A&#241;o%202024/Presupuesto%202024/Versi&#243;n%205/Presupuesto%202024%20IPC%20y%20SMLV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CONTRATOS%20ACP%20FNP\MATRIZ%20DE%20CONTROL%20A&#209;O%202011(borrador)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PORCICOL/Administrativa/2011/Presentaciones/COMITES%20PPC/DESPACHOS%20BIOLOGICO%202011.xls" TargetMode="External"/><Relationship Id="rId1" Type="http://schemas.openxmlformats.org/officeDocument/2006/relationships/externalLinkPath" Target="/PORCICOL/Administrativa/2011/Presentaciones/COMITES%20PPC/DESPACHOS%20BIOLOGICO%202011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PORCICOL/Administrativa/Documents%20and%20Settings/PatriciaMart&#237;nez/Configuraci&#243;n%20local/Archivos%20temporales%20de%20Internet/Content.Outlook/RD6RDTKZ/A&#241;o%202008/Presupuesto%202009/nomina%202009%20ppc.xls" TargetMode="External"/><Relationship Id="rId1" Type="http://schemas.openxmlformats.org/officeDocument/2006/relationships/externalLinkPath" Target="/PORCICOL/Administrativa/Documents%20and%20Settings/PatriciaMart&#237;nez/Configuraci&#243;n%20local/Archivos%20temporales%20de%20Internet/Content.Outlook/RD6RDTKZ/A&#241;o%202008/Presupuesto%202009/nomina%202009%20ppc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CONTABILIDAD\ANEXO%20CIERRE%20DE%20INGRESOS%202010.xls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PORCICOL/Administrativa/A&#241;o%202010/PTO%20FONDO%202010/Presupuesto%202010%20versi&#243;n%203/PRESUPUESTO%2010%203a%20%20versi&#243;n.xls" TargetMode="External"/><Relationship Id="rId1" Type="http://schemas.openxmlformats.org/officeDocument/2006/relationships/externalLinkPath" Target="/PORCICOL/Administrativa/A&#241;o%202010/PTO%20FONDO%202010/Presupuesto%202010%20versi&#243;n%203/PRESUPUESTO%2010%203a%20%20versi&#243;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Inversión total en programas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Ingresos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13 vs 2014"/>
      <sheetName val="justificacion formulada"/>
      <sheetName val="Escenario PPC"/>
      <sheetName val="Arriendos"/>
      <sheetName val="costos vigilancia "/>
      <sheetName val="Ingresos 2014"/>
      <sheetName val="Recolección de desechos"/>
      <sheetName val="Aux comités"/>
      <sheetName val="Barridos 2014"/>
      <sheetName val="Aux distribuidores"/>
      <sheetName val="VALLAS"/>
      <sheetName val="anexo publicidad"/>
      <sheetName val="REUNIÓNES"/>
      <sheetName val="BRIGADAS"/>
      <sheetName val="Correo"/>
      <sheetName val="anexo viaticos gastos de viaje"/>
      <sheetName val="anexo materiales y dotaciones"/>
      <sheetName val="anexo impresos y publicaciones"/>
      <sheetName val="NOMINA HONORARIOS 2013"/>
      <sheetName val="Participación x dosis"/>
      <sheetName val="SIMULACROS"/>
      <sheetName val="Chapetas ZL"/>
      <sheetName val="Biológico"/>
      <sheetName val="Biológico ZF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ANEL"/>
      <sheetName val="Indicadores"/>
      <sheetName val="Variaciones"/>
      <sheetName val="Ingreso"/>
      <sheetName val="Gasto"/>
      <sheetName val="Rendimientos"/>
      <sheetName val="Superavit 2024 pro"/>
      <sheetName val="Detallado gastos generales"/>
      <sheetName val="Cursos"/>
      <sheetName val="Nómina y honorarios 2025 SM"/>
      <sheetName val="Comparativo nómina 2024-2025"/>
      <sheetName val="Reserva"/>
      <sheetName val="F emergencia"/>
      <sheetName val="01 Recaudo"/>
      <sheetName val="02 Mercadeo"/>
      <sheetName val="03 Técnica"/>
      <sheetName val="04 Económica"/>
      <sheetName val="05 EPPC"/>
      <sheetName val="06 Investigación"/>
      <sheetName val="07 Sanidad"/>
      <sheetName val="08 Comercialización"/>
      <sheetName val="G generales"/>
      <sheetName val="Anexo No. 1 Regionaliza Recaudo"/>
      <sheetName val="proyec cabezas"/>
      <sheetName val="Anexo No. 2 Presup Ingr"/>
      <sheetName val="Anexo No. 3 Presupt Gtos MOD"/>
      <sheetName val="Anexo No. 4 Regionaliz ProyectM"/>
      <sheetName val="Nómina y honorarios 2025 IPC"/>
      <sheetName val="Anexo 5 Planta y Equipo 2025"/>
      <sheetName val="Anexo 5 Planta y Equipo 202 inc"/>
      <sheetName val="Anexo 5 Planta y Equipo 202 dif"/>
      <sheetName val="Anexo No. 6 Honorarios"/>
      <sheetName val="Anexo No. 13 Sgto Trimes"/>
      <sheetName val="INGRESO NETO"/>
      <sheetName val="Anexo Ingresos"/>
      <sheetName val="CONCILIACIÓN INGRESOS"/>
      <sheetName val="Ventas EPPC"/>
      <sheetName val="RES"/>
      <sheetName val="FUN"/>
      <sheetName val="01"/>
      <sheetName val="0101"/>
      <sheetName val="0102"/>
      <sheetName val="02"/>
      <sheetName val="0203"/>
      <sheetName val="0204"/>
      <sheetName val="03"/>
      <sheetName val="0305"/>
      <sheetName val="0306"/>
      <sheetName val="0307"/>
      <sheetName val="0408"/>
      <sheetName val="Superavit 2024"/>
      <sheetName val="FUN REG"/>
      <sheetName val="0101 REG"/>
      <sheetName val="0102REG"/>
      <sheetName val="0203 REG"/>
      <sheetName val="0204 REG"/>
      <sheetName val="0305 REG"/>
      <sheetName val="0306 REG"/>
      <sheetName val="0307 REG"/>
      <sheetName val="0408 REG"/>
      <sheetName val="Arbol"/>
      <sheetName val="Anexo No. 7 Regionaliza Recau"/>
      <sheetName val="Anexo No. 8 Ejecución Ptal"/>
      <sheetName val="Anexo No. 9 Detalle x progr"/>
      <sheetName val="Anexo No. 10 Detalle x proy"/>
      <sheetName val="Anexo No. 11 Regionaliz Proy"/>
      <sheetName val="Anexo No. 12 Ejecucion por Proy"/>
      <sheetName val="Anexo No. 13 Sgto Trimes Pt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16">
          <cell r="D16">
            <v>98033567632</v>
          </cell>
        </row>
        <row r="19">
          <cell r="D19">
            <v>1109773135</v>
          </cell>
        </row>
        <row r="22">
          <cell r="D22">
            <v>39713450731</v>
          </cell>
        </row>
        <row r="28">
          <cell r="D28">
            <v>2083302968.1658757</v>
          </cell>
        </row>
        <row r="29">
          <cell r="D29">
            <v>1287604570.9848771</v>
          </cell>
        </row>
        <row r="31">
          <cell r="D31">
            <v>794288493.60000002</v>
          </cell>
        </row>
        <row r="32">
          <cell r="D32">
            <v>108005735.5</v>
          </cell>
        </row>
        <row r="33">
          <cell r="D33">
            <v>5654863</v>
          </cell>
        </row>
        <row r="34">
          <cell r="D34">
            <v>58544269</v>
          </cell>
        </row>
      </sheetData>
      <sheetData sheetId="25">
        <row r="20">
          <cell r="D20">
            <v>746494672</v>
          </cell>
        </row>
      </sheetData>
      <sheetData sheetId="26"/>
      <sheetData sheetId="27">
        <row r="7">
          <cell r="C7">
            <v>9.5000000000000001E-2</v>
          </cell>
        </row>
      </sheetData>
      <sheetData sheetId="28">
        <row r="17">
          <cell r="I17">
            <v>6280202</v>
          </cell>
        </row>
      </sheetData>
      <sheetData sheetId="29"/>
      <sheetData sheetId="30">
        <row r="46">
          <cell r="V46">
            <v>126888</v>
          </cell>
        </row>
      </sheetData>
      <sheetData sheetId="31"/>
      <sheetData sheetId="32"/>
      <sheetData sheetId="33"/>
      <sheetData sheetId="34"/>
      <sheetData sheetId="35"/>
      <sheetData sheetId="36"/>
      <sheetData sheetId="37">
        <row r="13">
          <cell r="C13">
            <v>18961552</v>
          </cell>
        </row>
      </sheetData>
      <sheetData sheetId="38"/>
      <sheetData sheetId="39"/>
      <sheetData sheetId="40">
        <row r="15">
          <cell r="C15"/>
        </row>
      </sheetData>
      <sheetData sheetId="41">
        <row r="15">
          <cell r="C15"/>
        </row>
      </sheetData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Consolidado"/>
      <sheetName val="Anexo No. 1 Regionaliza Recaudo"/>
      <sheetName val="Anexo No. 2 Presup Ingr"/>
      <sheetName val="Anexo No. 3 Presupt Gtos MOD"/>
      <sheetName val="Anexo No. 3 Presupt Gtos"/>
      <sheetName val="Anexo No. 1 Regionaliza Rec MOD"/>
      <sheetName val="Anexo No. 2 Presup IngrMOD"/>
      <sheetName val="Anexo No. 4 Regionaliz ProyectM"/>
      <sheetName val="Anexo 5 Planta y Equipo de inic"/>
      <sheetName val="Anexo 5 Planta y Equipo incre"/>
      <sheetName val="Anexo 5 Planta y Equipo dif"/>
      <sheetName val="Anexo No. 6 Honorarios"/>
      <sheetName val="Anexo No. 7 Regionaliza Recau"/>
      <sheetName val="RECAUDO"/>
      <sheetName val="TABLA HONORARIOS "/>
      <sheetName val="TABLA SIN HONOR"/>
      <sheetName val="Info cont anexo9"/>
      <sheetName val="cargo anexo9"/>
      <sheetName val="%"/>
      <sheetName val="Personal y peso % (2) anexo 9"/>
      <sheetName val="Rubros (2) anexo 9"/>
      <sheetName val="Anexo No. 8 Ejecución Ptal"/>
      <sheetName val="Anexo No. 9 Detalle x progr"/>
      <sheetName val="Anexo No. 10 Detalle x proy"/>
      <sheetName val="Anexo No. 11 Regionaliz Proy"/>
      <sheetName val="Nómina y honorarios 2024ini"/>
      <sheetName val="% Personal"/>
      <sheetName val="Rendimientos"/>
      <sheetName val="Ing programas"/>
      <sheetName val="Anexo No. 12 Ejecucion por Proy"/>
      <sheetName val="Anexo No. 13 Sgto Trimes Pto"/>
      <sheetName val="INGRESO NETO"/>
      <sheetName val="Anexo Ingresos"/>
      <sheetName val="CONCILIACIÓN INGRESOS"/>
      <sheetName val="VENTAS EPPC"/>
      <sheetName val="RES"/>
      <sheetName val="Funcionamiento (2)"/>
      <sheetName val="proyec cabezas"/>
      <sheetName val="FUN"/>
      <sheetName val="MER"/>
      <sheetName val="TEC"/>
      <sheetName val="ECO"/>
      <sheetName val="PPC"/>
      <sheetName val="TRANSF"/>
      <sheetName val="SAN"/>
      <sheetName val="COM"/>
      <sheetName val="FUN REG"/>
      <sheetName val="MER REG"/>
      <sheetName val="TEC REG"/>
      <sheetName val="ECO REG"/>
      <sheetName val="EPPC REG"/>
      <sheetName val="INVES REG"/>
      <sheetName val="SAN REG"/>
      <sheetName val="COM REG"/>
      <sheetName val="Rubros"/>
    </sheetNames>
    <sheetDataSet>
      <sheetData sheetId="0"/>
      <sheetData sheetId="1"/>
      <sheetData sheetId="2"/>
      <sheetData sheetId="3">
        <row r="143">
          <cell r="B143" t="str">
            <v>RESERVA PARA FUTUROS GASTOS DE FUNCIONAMIENTO  E INVERSIÓN</v>
          </cell>
        </row>
      </sheetData>
      <sheetData sheetId="4"/>
      <sheetData sheetId="5"/>
      <sheetData sheetId="6">
        <row r="24">
          <cell r="B24" t="str">
            <v>Ventas Programa PPC</v>
          </cell>
        </row>
        <row r="25">
          <cell r="B25" t="str">
            <v>Financieros FNP</v>
          </cell>
        </row>
        <row r="26">
          <cell r="B26" t="str">
            <v>Financieros PPC</v>
          </cell>
        </row>
        <row r="27">
          <cell r="B27" t="str">
            <v>Extraordinarios FNP</v>
          </cell>
        </row>
        <row r="28">
          <cell r="B28" t="str">
            <v>Programas y proyectos FNP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35">
          <cell r="B35">
            <v>0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Anexo 1 Minagricultura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exo 1 Minagricultura"/>
      <sheetName val="Presupuesto general"/>
      <sheetName val="2004VS2005"/>
      <sheetName val="Otros ingresos"/>
      <sheetName val="Anexo 2 "/>
      <sheetName val="Funcionamiento"/>
      <sheetName val="Nómina y honorarios II TRIM."/>
      <sheetName val="Inversión total en programas"/>
      <sheetName val="MODELO CONTRATISTAS"/>
      <sheetName val="Servicios personal 2005"/>
      <sheetName val="Nómina 20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ANEL"/>
      <sheetName val="Ingreso"/>
      <sheetName val="Anexo 1"/>
      <sheetName val="proyec cabezas"/>
      <sheetName val="Otros ingresos"/>
      <sheetName val="Ingresos por vigencias anterior"/>
      <sheetName val="Ejecución ingresos 2023"/>
      <sheetName val="Ejecución Gastos 2023"/>
      <sheetName val="Superavit 2023"/>
      <sheetName val="Indicadores"/>
      <sheetName val="Rendimientos"/>
      <sheetName val="Ventas EPPC"/>
      <sheetName val="Gasto"/>
      <sheetName val="Anexo 2 "/>
      <sheetName val="Anexo 3"/>
      <sheetName val="Anexo 4"/>
      <sheetName val="Funcionamiento"/>
      <sheetName val="IT"/>
      <sheetName val="Detallado gastos generales"/>
      <sheetName val="Reserva"/>
      <sheetName val="F emergencia"/>
      <sheetName val="RR Expo"/>
      <sheetName val="Nómina y honorarios 2024"/>
      <sheetName val="Comparativo nómina 2023-2024"/>
      <sheetName val="Comparativo gastos personal "/>
      <sheetName val="01 Recaudo"/>
      <sheetName val="02 Mercadeo"/>
      <sheetName val="03 Técnica"/>
      <sheetName val="04 Económica"/>
      <sheetName val="05 EPPC"/>
      <sheetName val="06 Investigación"/>
      <sheetName val="07 Sanidad"/>
      <sheetName val="08 Comercialización"/>
    </sheetNames>
    <sheetDataSet>
      <sheetData sheetId="0"/>
      <sheetData sheetId="1"/>
      <sheetData sheetId="2">
        <row r="11">
          <cell r="D11">
            <v>31296406299</v>
          </cell>
        </row>
        <row r="28">
          <cell r="D28">
            <v>728705086</v>
          </cell>
        </row>
        <row r="49">
          <cell r="C49">
            <v>8667</v>
          </cell>
        </row>
        <row r="50">
          <cell r="C50">
            <v>5200</v>
          </cell>
        </row>
      </sheetData>
      <sheetData sheetId="3"/>
      <sheetData sheetId="4">
        <row r="13">
          <cell r="C13">
            <v>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9">
          <cell r="B19">
            <v>595216053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13">
          <cell r="V13">
            <v>260534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ecutivo"/>
      <sheetName val="Vencimientos"/>
      <sheetName val="CONTROL CONTRATOS 2011"/>
      <sheetName val="Hoja1"/>
    </sheetNames>
    <sheetDataSet>
      <sheetData sheetId="0">
        <row r="9">
          <cell r="M9" t="str">
            <v>FUNCIONAMIENTO</v>
          </cell>
        </row>
        <row r="10">
          <cell r="M10" t="str">
            <v>MERCADEO</v>
          </cell>
        </row>
        <row r="11">
          <cell r="M11" t="str">
            <v>PPC</v>
          </cell>
        </row>
        <row r="12">
          <cell r="M12" t="str">
            <v>ECONOMICA</v>
          </cell>
        </row>
        <row r="13">
          <cell r="M13" t="str">
            <v>TECNICA</v>
          </cell>
        </row>
      </sheetData>
      <sheetData sheetId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BASE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Anexo 1 Minagricultura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supuesto general"/>
      <sheetName val="2004VS2005"/>
      <sheetName val="Otros ingresos Modificaciones"/>
      <sheetName val="Inversión total en programas"/>
      <sheetName val="MODELO CONTRATISTAS"/>
      <sheetName val="Servicios personal 2005"/>
      <sheetName val="Nómina 2004"/>
    </sheetNames>
    <sheetDataSet>
      <sheetData sheetId="0"/>
      <sheetData sheetId="1"/>
      <sheetData sheetId="2"/>
      <sheetData sheetId="3">
        <row r="35">
          <cell r="C35" t="e">
            <v>#REF!</v>
          </cell>
        </row>
        <row r="50">
          <cell r="A50" t="str">
            <v>Cadena avícola porcícola</v>
          </cell>
          <cell r="B50">
            <v>0</v>
          </cell>
        </row>
        <row r="60">
          <cell r="A60" t="str">
            <v>Honorarios director nacional</v>
          </cell>
          <cell r="B60" t="e">
            <v>#REF!</v>
          </cell>
        </row>
        <row r="61">
          <cell r="A61" t="str">
            <v>Conceptualización gráfica</v>
          </cell>
          <cell r="B61" t="e">
            <v>#REF!</v>
          </cell>
        </row>
        <row r="62">
          <cell r="A62" t="str">
            <v>Asistente Call Center</v>
          </cell>
          <cell r="B62" t="e">
            <v>#REF!</v>
          </cell>
        </row>
        <row r="63">
          <cell r="A63" t="str">
            <v>Subtotal gastos de personal</v>
          </cell>
          <cell r="B63" t="e">
            <v>#REF!</v>
          </cell>
        </row>
      </sheetData>
      <sheetData sheetId="4"/>
      <sheetData sheetId="5"/>
      <sheetData sheetId="6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Inversión total en programas"/>
      <sheetName val="Anexo 1 Minagricultura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D67A23-AC08-4EF4-AE81-20C1642EAC7E}">
  <sheetPr>
    <tabColor theme="7" tint="0.39997558519241921"/>
    <pageSetUpPr fitToPage="1"/>
  </sheetPr>
  <dimension ref="B1:H40"/>
  <sheetViews>
    <sheetView showGridLines="0" tabSelected="1" zoomScale="85" zoomScaleNormal="85" workbookViewId="0">
      <pane xSplit="2" ySplit="15" topLeftCell="C16" activePane="bottomRight" state="frozen"/>
      <selection activeCell="F99" sqref="F99"/>
      <selection pane="topRight" activeCell="F99" sqref="F99"/>
      <selection pane="bottomLeft" activeCell="F99" sqref="F99"/>
      <selection pane="bottomRight"/>
    </sheetView>
  </sheetViews>
  <sheetFormatPr baseColWidth="10" defaultColWidth="11.44140625" defaultRowHeight="14.4" x14ac:dyDescent="0.3"/>
  <cols>
    <col min="1" max="1" width="4" customWidth="1"/>
    <col min="2" max="2" width="51.6640625" style="1" bestFit="1" customWidth="1"/>
    <col min="3" max="3" width="31.109375" bestFit="1" customWidth="1"/>
    <col min="4" max="4" width="21.44140625" bestFit="1" customWidth="1"/>
    <col min="5" max="5" width="22.33203125" customWidth="1"/>
    <col min="6" max="6" width="18.77734375" customWidth="1"/>
    <col min="7" max="7" width="27.77734375" style="2" customWidth="1"/>
    <col min="8" max="8" width="15.6640625" bestFit="1" customWidth="1"/>
  </cols>
  <sheetData>
    <row r="1" spans="2:7" ht="15" thickBot="1" x14ac:dyDescent="0.35"/>
    <row r="2" spans="2:7" ht="15" customHeight="1" x14ac:dyDescent="0.3">
      <c r="B2" s="45" t="s">
        <v>0</v>
      </c>
      <c r="C2" s="46"/>
      <c r="D2" s="46"/>
      <c r="E2" s="46"/>
      <c r="F2" s="46"/>
      <c r="G2" s="46"/>
    </row>
    <row r="3" spans="2:7" x14ac:dyDescent="0.3">
      <c r="B3" s="47"/>
      <c r="C3" s="48"/>
      <c r="D3" s="48"/>
      <c r="E3" s="48"/>
      <c r="F3" s="48"/>
      <c r="G3" s="48"/>
    </row>
    <row r="4" spans="2:7" x14ac:dyDescent="0.3">
      <c r="B4" s="47"/>
      <c r="C4" s="48"/>
      <c r="D4" s="48"/>
      <c r="E4" s="48"/>
      <c r="F4" s="48"/>
      <c r="G4" s="48"/>
    </row>
    <row r="5" spans="2:7" ht="15" thickBot="1" x14ac:dyDescent="0.35">
      <c r="B5" s="49"/>
      <c r="C5" s="50"/>
      <c r="D5" s="50"/>
      <c r="E5" s="50"/>
      <c r="F5" s="50"/>
      <c r="G5" s="50"/>
    </row>
    <row r="6" spans="2:7" s="3" customFormat="1" ht="15.75" customHeight="1" thickBot="1" x14ac:dyDescent="0.35">
      <c r="B6" s="51" t="s">
        <v>1</v>
      </c>
      <c r="C6" s="52"/>
      <c r="D6" s="52"/>
      <c r="E6" s="52"/>
      <c r="F6" s="52"/>
      <c r="G6" s="52"/>
    </row>
    <row r="7" spans="2:7" s="3" customFormat="1" x14ac:dyDescent="0.3">
      <c r="B7" s="53"/>
      <c r="C7" s="53"/>
      <c r="D7" s="53"/>
      <c r="E7" s="53"/>
      <c r="F7" s="53"/>
      <c r="G7" s="53"/>
    </row>
    <row r="8" spans="2:7" s="3" customFormat="1" ht="12.75" customHeight="1" x14ac:dyDescent="0.3">
      <c r="B8" s="4" t="s">
        <v>2</v>
      </c>
      <c r="C8" s="54" t="s">
        <v>3</v>
      </c>
      <c r="D8" s="54"/>
      <c r="E8" s="54"/>
      <c r="F8" s="4"/>
      <c r="G8" s="6"/>
    </row>
    <row r="9" spans="2:7" s="3" customFormat="1" x14ac:dyDescent="0.3">
      <c r="B9" s="7" t="s">
        <v>4</v>
      </c>
      <c r="C9" s="5">
        <v>2025</v>
      </c>
      <c r="D9" s="8"/>
      <c r="E9" s="7"/>
      <c r="F9" s="7"/>
      <c r="G9" s="9"/>
    </row>
    <row r="10" spans="2:7" s="3" customFormat="1" ht="13.8" x14ac:dyDescent="0.3">
      <c r="B10" s="10" t="s">
        <v>5</v>
      </c>
      <c r="C10" s="11">
        <v>45868</v>
      </c>
      <c r="D10" s="12"/>
      <c r="E10" s="10"/>
      <c r="F10" s="10"/>
      <c r="G10" s="13"/>
    </row>
    <row r="11" spans="2:7" s="3" customFormat="1" ht="13.8" x14ac:dyDescent="0.3">
      <c r="D11" s="14"/>
      <c r="G11" s="15"/>
    </row>
    <row r="12" spans="2:7" s="3" customFormat="1" x14ac:dyDescent="0.3">
      <c r="B12" s="55" t="s">
        <v>6</v>
      </c>
      <c r="C12" s="55"/>
      <c r="D12" s="55"/>
      <c r="E12" s="55"/>
      <c r="F12" s="55"/>
      <c r="G12" s="55"/>
    </row>
    <row r="13" spans="2:7" ht="16.5" customHeight="1" thickBot="1" x14ac:dyDescent="0.35">
      <c r="B13" s="56" t="s">
        <v>7</v>
      </c>
      <c r="C13" s="56"/>
      <c r="D13" s="56"/>
      <c r="E13" s="56"/>
      <c r="F13" s="56"/>
      <c r="G13" s="56"/>
    </row>
    <row r="14" spans="2:7" ht="21.75" customHeight="1" x14ac:dyDescent="0.3">
      <c r="B14" s="39" t="s">
        <v>8</v>
      </c>
      <c r="C14" s="41" t="s">
        <v>9</v>
      </c>
      <c r="D14" s="41" t="s">
        <v>10</v>
      </c>
      <c r="E14" s="41" t="s">
        <v>11</v>
      </c>
      <c r="F14" s="41" t="s">
        <v>12</v>
      </c>
      <c r="G14" s="43" t="s">
        <v>13</v>
      </c>
    </row>
    <row r="15" spans="2:7" ht="24.75" customHeight="1" x14ac:dyDescent="0.3">
      <c r="B15" s="40"/>
      <c r="C15" s="42"/>
      <c r="D15" s="42"/>
      <c r="E15" s="42"/>
      <c r="F15" s="42"/>
      <c r="G15" s="44"/>
    </row>
    <row r="16" spans="2:7" s="20" customFormat="1" ht="16.5" customHeight="1" x14ac:dyDescent="0.3">
      <c r="B16" s="16"/>
      <c r="C16" s="17"/>
      <c r="D16" s="18"/>
      <c r="E16" s="18"/>
      <c r="F16" s="18"/>
      <c r="G16" s="17"/>
    </row>
    <row r="17" spans="2:8" x14ac:dyDescent="0.3">
      <c r="B17" s="21" t="s">
        <v>14</v>
      </c>
      <c r="C17" s="22">
        <f>SUM(C18:C20)</f>
        <v>138856791498</v>
      </c>
      <c r="D17" s="22">
        <f>SUM(D18:D20)</f>
        <v>0</v>
      </c>
      <c r="E17" s="22">
        <f>SUM(E18:E20)</f>
        <v>-836676734</v>
      </c>
      <c r="F17" s="22">
        <f>SUM(F18:F20)</f>
        <v>0</v>
      </c>
      <c r="G17" s="22">
        <f>SUM(C17:F17)</f>
        <v>138020114764</v>
      </c>
      <c r="H17" s="23"/>
    </row>
    <row r="18" spans="2:8" x14ac:dyDescent="0.3">
      <c r="B18" s="24" t="s">
        <v>15</v>
      </c>
      <c r="C18" s="25">
        <f>+'[12]Anexo No. 2 Presup Ingr'!D16</f>
        <v>98033567632</v>
      </c>
      <c r="D18" s="26"/>
      <c r="E18" s="26"/>
      <c r="F18" s="26"/>
      <c r="G18" s="27">
        <f t="shared" ref="G18:G32" si="0">SUM(C18:F18)</f>
        <v>98033567632</v>
      </c>
    </row>
    <row r="19" spans="2:8" x14ac:dyDescent="0.3">
      <c r="B19" s="24" t="s">
        <v>16</v>
      </c>
      <c r="C19" s="25">
        <f>+'[12]Anexo No. 2 Presup Ingr'!D19</f>
        <v>1109773135</v>
      </c>
      <c r="D19" s="28"/>
      <c r="E19" s="28"/>
      <c r="F19" s="28"/>
      <c r="G19" s="27">
        <f t="shared" si="0"/>
        <v>1109773135</v>
      </c>
    </row>
    <row r="20" spans="2:8" x14ac:dyDescent="0.3">
      <c r="B20" s="24" t="s">
        <v>17</v>
      </c>
      <c r="C20" s="25">
        <f>+'[12]Anexo No. 2 Presup Ingr'!D22</f>
        <v>39713450731</v>
      </c>
      <c r="D20" s="28"/>
      <c r="E20" s="28">
        <v>-836676734</v>
      </c>
      <c r="F20" s="28"/>
      <c r="G20" s="27">
        <f t="shared" si="0"/>
        <v>38876773997</v>
      </c>
    </row>
    <row r="21" spans="2:8" x14ac:dyDescent="0.3">
      <c r="B21" s="29"/>
      <c r="C21" s="30"/>
      <c r="D21" s="31"/>
      <c r="E21" s="31"/>
      <c r="F21" s="31"/>
      <c r="G21" s="27">
        <f t="shared" si="0"/>
        <v>0</v>
      </c>
    </row>
    <row r="22" spans="2:8" x14ac:dyDescent="0.3">
      <c r="B22" s="21" t="s">
        <v>18</v>
      </c>
      <c r="C22" s="22">
        <f>+C23+C26</f>
        <v>4337400900.2507534</v>
      </c>
      <c r="D22" s="22">
        <f>+D23+D26</f>
        <v>641717643</v>
      </c>
      <c r="E22" s="22">
        <f>+E23+E26</f>
        <v>-1358621846</v>
      </c>
      <c r="F22" s="22">
        <f>+F23+F26</f>
        <v>0</v>
      </c>
      <c r="G22" s="22">
        <f t="shared" si="0"/>
        <v>3620496697.2507534</v>
      </c>
    </row>
    <row r="23" spans="2:8" x14ac:dyDescent="0.3">
      <c r="B23" s="21" t="s">
        <v>19</v>
      </c>
      <c r="C23" s="22">
        <f>SUM(C24:C25)</f>
        <v>3370907539.150753</v>
      </c>
      <c r="D23" s="22">
        <f>+D25</f>
        <v>0</v>
      </c>
      <c r="E23" s="22">
        <f>+E24+E25</f>
        <v>-1358621846</v>
      </c>
      <c r="F23" s="22">
        <f>+F25</f>
        <v>0</v>
      </c>
      <c r="G23" s="22">
        <f t="shared" si="0"/>
        <v>2012285693.150753</v>
      </c>
    </row>
    <row r="24" spans="2:8" x14ac:dyDescent="0.3">
      <c r="B24" s="32" t="s">
        <v>20</v>
      </c>
      <c r="C24" s="33">
        <f>+'[12]Anexo No. 2 Presup Ingr'!D28</f>
        <v>2083302968.1658757</v>
      </c>
      <c r="D24" s="19"/>
      <c r="E24" s="19">
        <v>-790242191</v>
      </c>
      <c r="F24" s="19"/>
      <c r="G24" s="27">
        <f>SUM(C24:F24)</f>
        <v>1293060777.1658757</v>
      </c>
    </row>
    <row r="25" spans="2:8" x14ac:dyDescent="0.3">
      <c r="B25" s="32" t="s">
        <v>21</v>
      </c>
      <c r="C25" s="33">
        <f>+'[12]Anexo No. 2 Presup Ingr'!D29</f>
        <v>1287604570.9848771</v>
      </c>
      <c r="D25" s="19"/>
      <c r="E25" s="19">
        <v>-568379655</v>
      </c>
      <c r="F25" s="19"/>
      <c r="G25" s="27">
        <f t="shared" si="0"/>
        <v>719224915.98487711</v>
      </c>
    </row>
    <row r="26" spans="2:8" x14ac:dyDescent="0.3">
      <c r="B26" s="21" t="s">
        <v>22</v>
      </c>
      <c r="C26" s="22">
        <f>SUM(C27:C32)</f>
        <v>966493361.10000002</v>
      </c>
      <c r="D26" s="22">
        <f>SUM(D27:D32)</f>
        <v>641717643</v>
      </c>
      <c r="E26" s="22">
        <f>SUM(E27:E32)</f>
        <v>0</v>
      </c>
      <c r="F26" s="22">
        <f>SUM(F27:F32)</f>
        <v>0</v>
      </c>
      <c r="G26" s="22">
        <f t="shared" si="0"/>
        <v>1608211004.0999999</v>
      </c>
    </row>
    <row r="27" spans="2:8" x14ac:dyDescent="0.3">
      <c r="B27" s="32" t="str">
        <f>+'[13]Anexo No. 2 Presup IngrMOD'!B24</f>
        <v>Ventas Programa PPC</v>
      </c>
      <c r="C27" s="33">
        <f>+'[12]Anexo No. 2 Presup Ingr'!D31</f>
        <v>794288493.60000002</v>
      </c>
      <c r="D27" s="34"/>
      <c r="E27" s="34"/>
      <c r="F27" s="34"/>
      <c r="G27" s="27">
        <f t="shared" si="0"/>
        <v>794288493.60000002</v>
      </c>
    </row>
    <row r="28" spans="2:8" x14ac:dyDescent="0.3">
      <c r="B28" s="32" t="str">
        <f>+'[13]Anexo No. 2 Presup IngrMOD'!B25</f>
        <v>Financieros FNP</v>
      </c>
      <c r="C28" s="33">
        <f>+'[12]Anexo No. 2 Presup Ingr'!D32</f>
        <v>108005735.5</v>
      </c>
      <c r="D28" s="19"/>
      <c r="E28" s="19"/>
      <c r="F28" s="19"/>
      <c r="G28" s="27">
        <f t="shared" si="0"/>
        <v>108005735.5</v>
      </c>
    </row>
    <row r="29" spans="2:8" x14ac:dyDescent="0.3">
      <c r="B29" s="32" t="str">
        <f>+'[13]Anexo No. 2 Presup IngrMOD'!B26</f>
        <v>Financieros PPC</v>
      </c>
      <c r="C29" s="33">
        <f>+'[12]Anexo No. 2 Presup Ingr'!D33</f>
        <v>5654863</v>
      </c>
      <c r="D29" s="19"/>
      <c r="E29" s="19"/>
      <c r="F29" s="19"/>
      <c r="G29" s="27">
        <f t="shared" si="0"/>
        <v>5654863</v>
      </c>
    </row>
    <row r="30" spans="2:8" ht="15" customHeight="1" x14ac:dyDescent="0.3">
      <c r="B30" s="32" t="str">
        <f>+'[13]Anexo No. 2 Presup IngrMOD'!B27</f>
        <v>Extraordinarios FNP</v>
      </c>
      <c r="C30" s="33">
        <f>+'[12]Anexo No. 2 Presup Ingr'!D34</f>
        <v>58544269</v>
      </c>
      <c r="D30" s="19">
        <v>157517643</v>
      </c>
      <c r="E30" s="19"/>
      <c r="F30" s="19"/>
      <c r="G30" s="27">
        <f t="shared" si="0"/>
        <v>216061912</v>
      </c>
    </row>
    <row r="31" spans="2:8" x14ac:dyDescent="0.3">
      <c r="B31" s="32" t="str">
        <f>+'[13]Anexo No. 2 Presup IngrMOD'!B28</f>
        <v>Programas y proyectos FNP</v>
      </c>
      <c r="C31" s="33">
        <f>+'[13]INGRESO NETO'!B35</f>
        <v>0</v>
      </c>
      <c r="D31" s="35">
        <f>160000000+244200000+17500000+62500000</f>
        <v>484200000</v>
      </c>
      <c r="E31" s="35"/>
      <c r="F31" s="35"/>
      <c r="G31" s="27">
        <f t="shared" si="0"/>
        <v>484200000</v>
      </c>
    </row>
    <row r="32" spans="2:8" x14ac:dyDescent="0.3">
      <c r="B32" s="36"/>
      <c r="C32" s="30"/>
      <c r="D32" s="35"/>
      <c r="E32" s="35"/>
      <c r="F32" s="35"/>
      <c r="G32" s="27">
        <f t="shared" si="0"/>
        <v>0</v>
      </c>
    </row>
    <row r="33" spans="2:7" x14ac:dyDescent="0.3">
      <c r="B33" s="37" t="s">
        <v>23</v>
      </c>
      <c r="C33" s="38">
        <f>+C17+C22</f>
        <v>143194192398.25076</v>
      </c>
      <c r="D33" s="38">
        <f>+D17+D22</f>
        <v>641717643</v>
      </c>
      <c r="E33" s="38">
        <f>+E17+E22</f>
        <v>-2195298580</v>
      </c>
      <c r="F33" s="38">
        <f>+F17+F22</f>
        <v>0</v>
      </c>
      <c r="G33" s="22">
        <f>SUM(C33:F33)</f>
        <v>141640611461.25076</v>
      </c>
    </row>
    <row r="34" spans="2:7" x14ac:dyDescent="0.3">
      <c r="B34" s="36"/>
      <c r="C34" s="30"/>
      <c r="D34" s="35"/>
      <c r="E34" s="35"/>
      <c r="F34" s="35"/>
      <c r="G34" s="30"/>
    </row>
    <row r="35" spans="2:7" x14ac:dyDescent="0.3">
      <c r="C35" s="2"/>
    </row>
    <row r="36" spans="2:7" x14ac:dyDescent="0.3">
      <c r="C36" s="2"/>
    </row>
    <row r="37" spans="2:7" x14ac:dyDescent="0.3">
      <c r="C37" s="2"/>
    </row>
    <row r="38" spans="2:7" x14ac:dyDescent="0.3">
      <c r="C38" s="2"/>
    </row>
    <row r="39" spans="2:7" x14ac:dyDescent="0.3">
      <c r="C39" s="2"/>
    </row>
    <row r="40" spans="2:7" x14ac:dyDescent="0.3">
      <c r="C40" s="2"/>
    </row>
  </sheetData>
  <mergeCells count="12">
    <mergeCell ref="B13:G13"/>
    <mergeCell ref="B2:G5"/>
    <mergeCell ref="B6:G6"/>
    <mergeCell ref="B7:G7"/>
    <mergeCell ref="C8:E8"/>
    <mergeCell ref="B12:G12"/>
    <mergeCell ref="B14:B15"/>
    <mergeCell ref="C14:C15"/>
    <mergeCell ref="D14:D15"/>
    <mergeCell ref="E14:E15"/>
    <mergeCell ref="F14:F15"/>
    <mergeCell ref="G14:G15"/>
  </mergeCells>
  <pageMargins left="0.7" right="0.7" top="0.75" bottom="0.75" header="0.3" footer="0.3"/>
  <pageSetup scale="33" fitToHeight="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No. 13 Sgto Trimes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Rubio Roldan</dc:creator>
  <cp:lastModifiedBy>Oscar Rubio Roldan</cp:lastModifiedBy>
  <dcterms:created xsi:type="dcterms:W3CDTF">2026-03-31T23:08:25Z</dcterms:created>
  <dcterms:modified xsi:type="dcterms:W3CDTF">2026-03-31T23:11:39Z</dcterms:modified>
</cp:coreProperties>
</file>