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Y:\Año 2026\Información circular 001 2026 Trasnsparencia\"/>
    </mc:Choice>
  </mc:AlternateContent>
  <xr:revisionPtr revIDLastSave="0" documentId="8_{29FB3433-CF89-40BE-92C6-240B356B54E7}" xr6:coauthVersionLast="47" xr6:coauthVersionMax="47" xr10:uidLastSave="{00000000-0000-0000-0000-000000000000}"/>
  <bookViews>
    <workbookView xWindow="-108" yWindow="-108" windowWidth="23256" windowHeight="12456" xr2:uid="{0C503418-56CC-4705-BB5D-C67EAA4BE5BD}"/>
  </bookViews>
  <sheets>
    <sheet name="Anexo 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xlnm._FilterDatabase" hidden="1">#REF!</definedName>
    <definedName name="ANEXO" hidden="1">'[6]Inversión total en programas'!$50:$50,'[6]Inversión total en programas'!$60:$63</definedName>
    <definedName name="_xlnm.Print_Area" localSheetId="0">'Anexo 1'!$A$1:$E$38</definedName>
    <definedName name="_xlnm.Print_Area">#REF!</definedName>
    <definedName name="AREAS">#REF!</definedName>
    <definedName name="ASISCALLCENTER">#REF!</definedName>
    <definedName name="ASISCONTABPPC">#REF!</definedName>
    <definedName name="ASISDESPACHOS">#REF!</definedName>
    <definedName name="ASISICA">#REF!</definedName>
    <definedName name="AUXBODEGA">#REF!</definedName>
    <definedName name="cabezas">'[9]Anexo 1 Minagricultura'!#REF!</definedName>
    <definedName name="CABEZAS_PROYEC">'Anexo 1'!#REF!</definedName>
    <definedName name="CONTRATOS">#REF!</definedName>
    <definedName name="CUOTAPPC2005">'Anexo 1'!#REF!</definedName>
    <definedName name="CUOTAPPC2013">'Anexo 1'!#REF!</definedName>
    <definedName name="CUOTAPPC203">'Anexo 1'!#REF!</definedName>
    <definedName name="DIAG_PPC">#REF!</definedName>
    <definedName name="DIRECCION">[10]consecutivo!$M$9:$M$13</definedName>
    <definedName name="DISTRIBUIDOR">#REF!</definedName>
    <definedName name="Dólar">#REF!</definedName>
    <definedName name="eeeee">#REF!</definedName>
    <definedName name="EPPC">'Anexo 1'!#REF!</definedName>
    <definedName name="Euro">#REF!</definedName>
    <definedName name="FDGFDG">#REF!</definedName>
    <definedName name="FECHA_DE_RECIBIDO">[11]BASE!$E$3:$E$177</definedName>
    <definedName name="FOMENTO">'Anexo 1'!#REF!</definedName>
    <definedName name="FOMENTOS">'[14]Anexo 1 Minagricultura'!$C$51</definedName>
    <definedName name="fondo">#REF!</definedName>
    <definedName name="GTOSEPPC">#REF!</definedName>
    <definedName name="HONORAUDI_JURIDIC">#REF!</definedName>
    <definedName name="HONTOTAL">#REF!</definedName>
    <definedName name="Incremento">#REF!</definedName>
    <definedName name="Inflación">#REF!</definedName>
    <definedName name="JORTIZ">#REF!</definedName>
    <definedName name="LABORATORIOS">#REF!</definedName>
    <definedName name="NOMBDISTRI">#REF!</definedName>
    <definedName name="ojo">#REF!</definedName>
    <definedName name="Pasajes">#REF!</definedName>
    <definedName name="ppc">'Anexo 1'!$B$15</definedName>
    <definedName name="RESERV_FUTU">#REF!</definedName>
    <definedName name="saldo">#REF!</definedName>
    <definedName name="saldos">#REF!</definedName>
    <definedName name="SUPERA2004">'Anexo 1'!#REF!</definedName>
    <definedName name="SUPERA2005">'Anexo 1'!#REF!</definedName>
    <definedName name="SUPERA2010">'[16]Anexo 1 Minagricultura'!$C$21</definedName>
    <definedName name="SUPERA2012">'Anexo 1'!#REF!</definedName>
    <definedName name="SUPERAVIT">#REF!</definedName>
    <definedName name="SUPERAVIT2005_FNP">#REF!</definedName>
    <definedName name="SUPERAVITPPC_2005">#REF!</definedName>
    <definedName name="TIPOS">#REF!</definedName>
    <definedName name="_xlnm.Print_Titles" localSheetId="0">'Anexo 1'!$1:$5</definedName>
    <definedName name="_xlnm.Print_Titles">#REF!</definedName>
    <definedName name="VTAS2005">'Anexo 1'!$B$32</definedName>
    <definedName name="xx">[17]Ingresos!$C$19</definedName>
    <definedName name="Z_4099E833_BB74_4680_85C9_A6CF399D1CE2_.wvu.Cols" hidden="1">#REF!,#REF!,#REF!,#REF!</definedName>
    <definedName name="Z_4099E833_BB74_4680_85C9_A6CF399D1CE2_.wvu.FilterData" hidden="1">#REF!</definedName>
    <definedName name="Z_4099E833_BB74_4680_85C9_A6CF399D1CE2_.wvu.PrintArea" localSheetId="0" hidden="1">'Anexo 1'!$A$1:$B$38</definedName>
    <definedName name="Z_4099E833_BB74_4680_85C9_A6CF399D1CE2_.wvu.PrintArea" hidden="1">#REF!</definedName>
    <definedName name="Z_4099E833_BB74_4680_85C9_A6CF399D1CE2_.wvu.PrintTitles" hidden="1">#REF!</definedName>
    <definedName name="Z_4099E833_BB74_4680_85C9_A6CF399D1CE2_.wvu.Rows" hidden="1">#REF!,#REF!</definedName>
    <definedName name="ZFRONTERA">'[19]Ingresos 2014'!#REF!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1" l="1"/>
  <c r="E37" i="1" s="1"/>
  <c r="B37" i="1"/>
  <c r="C36" i="1"/>
  <c r="D36" i="1" s="1"/>
  <c r="C35" i="1"/>
  <c r="E35" i="1" s="1"/>
  <c r="B35" i="1"/>
  <c r="E34" i="1"/>
  <c r="D34" i="1"/>
  <c r="C34" i="1"/>
  <c r="B34" i="1"/>
  <c r="C33" i="1"/>
  <c r="E33" i="1" s="1"/>
  <c r="B33" i="1"/>
  <c r="C32" i="1"/>
  <c r="E32" i="1" s="1"/>
  <c r="B32" i="1"/>
  <c r="C31" i="1"/>
  <c r="E31" i="1" s="1"/>
  <c r="B31" i="1"/>
  <c r="E29" i="1"/>
  <c r="D29" i="1"/>
  <c r="C29" i="1"/>
  <c r="B29" i="1"/>
  <c r="C28" i="1"/>
  <c r="E28" i="1" s="1"/>
  <c r="B28" i="1"/>
  <c r="C27" i="1"/>
  <c r="E27" i="1" s="1"/>
  <c r="B27" i="1"/>
  <c r="C25" i="1"/>
  <c r="B25" i="1"/>
  <c r="C23" i="1"/>
  <c r="D23" i="1" s="1"/>
  <c r="E22" i="1"/>
  <c r="D22" i="1"/>
  <c r="C22" i="1"/>
  <c r="B22" i="1"/>
  <c r="B21" i="1"/>
  <c r="C19" i="1"/>
  <c r="E19" i="1" s="1"/>
  <c r="B19" i="1"/>
  <c r="C18" i="1"/>
  <c r="C17" i="1" s="1"/>
  <c r="B18" i="1"/>
  <c r="B17" i="1" s="1"/>
  <c r="C15" i="1"/>
  <c r="E15" i="1" s="1"/>
  <c r="B15" i="1"/>
  <c r="C14" i="1"/>
  <c r="E14" i="1" s="1"/>
  <c r="B14" i="1"/>
  <c r="C13" i="1"/>
  <c r="B13" i="1"/>
  <c r="B11" i="1" s="1"/>
  <c r="B38" i="1" l="1"/>
  <c r="E17" i="1"/>
  <c r="D17" i="1"/>
  <c r="D13" i="1"/>
  <c r="D18" i="1"/>
  <c r="E13" i="1"/>
  <c r="E18" i="1"/>
  <c r="D25" i="1"/>
  <c r="D31" i="1"/>
  <c r="D35" i="1"/>
  <c r="E25" i="1"/>
  <c r="D14" i="1"/>
  <c r="D19" i="1"/>
  <c r="D27" i="1"/>
  <c r="D32" i="1"/>
  <c r="C21" i="1"/>
  <c r="D15" i="1"/>
  <c r="D37" i="1"/>
  <c r="D28" i="1"/>
  <c r="D33" i="1"/>
  <c r="E21" i="1" l="1"/>
  <c r="D21" i="1"/>
  <c r="C11" i="1"/>
  <c r="E11" i="1" l="1"/>
  <c r="D11" i="1"/>
  <c r="C38" i="1"/>
  <c r="E38" i="1" l="1"/>
  <c r="D3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Oscar Rubio</author>
  </authors>
  <commentList>
    <comment ref="A34" authorId="0" shapeId="0" xr:uid="{C032A89D-1361-4D6E-AB64-A22163C80FB8}">
      <text>
        <r>
          <rPr>
            <b/>
            <sz val="9"/>
            <color indexed="81"/>
            <rFont val="Tahoma"/>
            <family val="2"/>
          </rPr>
          <t>Oscar Rubio:</t>
        </r>
        <r>
          <rPr>
            <sz val="9"/>
            <color indexed="81"/>
            <rFont val="Tahoma"/>
            <family val="2"/>
          </rPr>
          <t xml:space="preserve">
Aprovechamiento, intereses mora distribuidores y comites,ajuste diferencia en cambio importaciones</t>
        </r>
      </text>
    </comment>
    <comment ref="A35" authorId="0" shapeId="0" xr:uid="{C0DFB0C6-133E-48AD-81FA-B3B0EE172F14}">
      <text>
        <r>
          <rPr>
            <b/>
            <sz val="9"/>
            <color indexed="81"/>
            <rFont val="Tahoma"/>
            <family val="2"/>
          </rPr>
          <t>Oscar Rubio:</t>
        </r>
        <r>
          <rPr>
            <sz val="9"/>
            <color indexed="81"/>
            <rFont val="Tahoma"/>
            <family val="2"/>
          </rPr>
          <t xml:space="preserve">
Intereses recaudadores,Ventas de publicaciones y videos de capacitación</t>
        </r>
      </text>
    </comment>
  </commentList>
</comments>
</file>

<file path=xl/sharedStrings.xml><?xml version="1.0" encoding="utf-8"?>
<sst xmlns="http://schemas.openxmlformats.org/spreadsheetml/2006/main" count="32" uniqueCount="27">
  <si>
    <t>MINISTERIO DE AGRICULTURA Y DESARROLLO RURAL</t>
  </si>
  <si>
    <t>DIRECCIÓN DE PLANEACIÓN Y SEGUIMIENTO PRESUPUESTAL</t>
  </si>
  <si>
    <t>PRESUPUESTO DE INGRESOS VIGENCIA  2.023</t>
  </si>
  <si>
    <t>ANEXO 1</t>
  </si>
  <si>
    <t>CUENTAS</t>
  </si>
  <si>
    <t>PRESUPUESTO SOLICITADO JULIO-SEPTIEMBRE</t>
  </si>
  <si>
    <t>PRESUPUESTO DEFINITIVO JULIO-SEPTIEMBRE</t>
  </si>
  <si>
    <t>ACUERDO 16/23</t>
  </si>
  <si>
    <t>% PARTICIPACIÓN</t>
  </si>
  <si>
    <t>INGRESOS OPERACIONALES</t>
  </si>
  <si>
    <t xml:space="preserve">CUOTA DE FOMENTO PORCÍCOLA </t>
  </si>
  <si>
    <t>Cuota de Fomento</t>
  </si>
  <si>
    <t>Cuota de Erradicación Peste Porcina Clásica</t>
  </si>
  <si>
    <t>CUOTA VIGENCIAS ANTERIORES</t>
  </si>
  <si>
    <t>SUPERÁVIT VIGENCIAS ANTERIORES</t>
  </si>
  <si>
    <t>INGRESOS NO OPERACIONALES</t>
  </si>
  <si>
    <t>INGRESOS FINANCIEROS</t>
  </si>
  <si>
    <t>Rendimientos Financieros FNP</t>
  </si>
  <si>
    <t>Rendimientos Financieros PPC</t>
  </si>
  <si>
    <t>OTROS INGRESOS</t>
  </si>
  <si>
    <t>Ventas Programa PPC</t>
  </si>
  <si>
    <t>Financieros FNP</t>
  </si>
  <si>
    <t>Financieros PPC</t>
  </si>
  <si>
    <t>Extraordinarios FNP</t>
  </si>
  <si>
    <t>Extraordinarios EPPC</t>
  </si>
  <si>
    <t>Programas y proyectos FNP</t>
  </si>
  <si>
    <t>TOTAL INGRESO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</si>
</sst>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&quot;$&quot;\ * #,##0.00_ ;_ &quot;$&quot;\ * \-#,##0.00_ ;_ &quot;$&quot;\ * &quot;-&quot;??_ ;_ @_ "/>
    <numFmt numFmtId="165" formatCode="_(* #,##0.00_);_(* \(#,##0.00\);_(* &quot;-&quot;??_);_(@_)"/>
    <numFmt numFmtId="166" formatCode="_(* #,##0_);_(* \(#,##0\);_(* &quot;-&quot;??_);_(@_)"/>
    <numFmt numFmtId="167" formatCode="_ * #,##0.00_ ;_ * \-#,##0.00_ ;_ * &quot;-&quot;??_ ;_ @_ "/>
    <numFmt numFmtId="168" formatCode="_ * #,##0_ ;_ * \-#,##0_ ;_ * &quot;-&quot;??_ ;_ @_ "/>
    <numFmt numFmtId="169" formatCode="_ * #,##0.0_ ;_ * \-#,##0.0_ ;_ * &quot;-&quot;??_ ;_ @_ "/>
    <numFmt numFmtId="170" formatCode="_ * #,##0_ ;_ * \-#,##0_ ;_ * &quot;-&quot;_ ;_ @_ "/>
  </numFmts>
  <fonts count="8" x14ac:knownFonts="1">
    <font>
      <sz val="10"/>
      <name val="Arial"/>
      <family val="2"/>
    </font>
    <font>
      <sz val="10"/>
      <name val="Arial"/>
      <family val="2"/>
    </font>
    <font>
      <sz val="11"/>
      <name val="Century Gothic"/>
      <family val="2"/>
    </font>
    <font>
      <sz val="10"/>
      <name val="Century Gothic"/>
      <family val="2"/>
    </font>
    <font>
      <b/>
      <sz val="11"/>
      <name val="Century Gothic"/>
      <family val="2"/>
    </font>
    <font>
      <sz val="10"/>
      <color indexed="10"/>
      <name val="Century Gothic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thin">
        <color indexed="55"/>
      </top>
      <bottom style="thin">
        <color indexed="55"/>
      </bottom>
      <diagonal/>
    </border>
    <border>
      <left style="double">
        <color indexed="64"/>
      </left>
      <right/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double">
        <color indexed="64"/>
      </left>
      <right/>
      <top/>
      <bottom style="thin">
        <color indexed="55"/>
      </bottom>
      <diagonal/>
    </border>
    <border>
      <left style="medium">
        <color indexed="64"/>
      </left>
      <right style="medium">
        <color indexed="64"/>
      </right>
      <top/>
      <bottom style="thin">
        <color indexed="55"/>
      </bottom>
      <diagonal/>
    </border>
    <border>
      <left style="double">
        <color indexed="64"/>
      </left>
      <right/>
      <top style="thin">
        <color indexed="55"/>
      </top>
      <bottom/>
      <diagonal/>
    </border>
    <border>
      <left style="medium">
        <color indexed="64"/>
      </left>
      <right style="medium">
        <color indexed="64"/>
      </right>
      <top style="thin">
        <color indexed="55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7">
    <xf numFmtId="0" fontId="0" fillId="0" borderId="0"/>
    <xf numFmtId="167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49">
    <xf numFmtId="0" fontId="0" fillId="0" borderId="0" xfId="0"/>
    <xf numFmtId="0" fontId="2" fillId="2" borderId="0" xfId="0" applyFont="1" applyFill="1"/>
    <xf numFmtId="0" fontId="3" fillId="0" borderId="0" xfId="0" applyFont="1"/>
    <xf numFmtId="0" fontId="4" fillId="2" borderId="0" xfId="0" applyFont="1" applyFill="1" applyAlignment="1">
      <alignment horizontal="center"/>
    </xf>
    <xf numFmtId="164" fontId="3" fillId="2" borderId="0" xfId="3" applyFont="1" applyFill="1"/>
    <xf numFmtId="0" fontId="3" fillId="2" borderId="0" xfId="0" applyFont="1" applyFill="1"/>
    <xf numFmtId="0" fontId="4" fillId="2" borderId="0" xfId="0" applyFont="1" applyFill="1" applyAlignment="1">
      <alignment horizontal="centerContinuous"/>
    </xf>
    <xf numFmtId="0" fontId="2" fillId="2" borderId="0" xfId="0" applyFont="1" applyFill="1" applyAlignment="1">
      <alignment horizontal="centerContinuous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left" wrapText="1"/>
    </xf>
    <xf numFmtId="166" fontId="4" fillId="0" borderId="11" xfId="4" applyNumberFormat="1" applyFont="1" applyFill="1" applyBorder="1" applyAlignment="1">
      <alignment horizontal="center" wrapText="1"/>
    </xf>
    <xf numFmtId="10" fontId="4" fillId="0" borderId="12" xfId="5" applyNumberFormat="1" applyFont="1" applyFill="1" applyBorder="1" applyAlignment="1">
      <alignment wrapText="1"/>
    </xf>
    <xf numFmtId="0" fontId="2" fillId="2" borderId="13" xfId="0" applyFont="1" applyFill="1" applyBorder="1" applyAlignment="1">
      <alignment wrapText="1"/>
    </xf>
    <xf numFmtId="168" fontId="2" fillId="0" borderId="14" xfId="6" applyNumberFormat="1" applyFont="1" applyFill="1" applyBorder="1" applyAlignment="1">
      <alignment wrapText="1"/>
    </xf>
    <xf numFmtId="0" fontId="4" fillId="2" borderId="15" xfId="0" applyFont="1" applyFill="1" applyBorder="1" applyAlignment="1">
      <alignment wrapText="1"/>
    </xf>
    <xf numFmtId="166" fontId="4" fillId="0" borderId="16" xfId="4" applyNumberFormat="1" applyFont="1" applyFill="1" applyBorder="1" applyAlignment="1">
      <alignment wrapText="1"/>
    </xf>
    <xf numFmtId="167" fontId="3" fillId="0" borderId="0" xfId="1" applyFont="1" applyFill="1"/>
    <xf numFmtId="169" fontId="3" fillId="0" borderId="0" xfId="1" applyNumberFormat="1" applyFont="1"/>
    <xf numFmtId="168" fontId="3" fillId="0" borderId="0" xfId="0" applyNumberFormat="1" applyFont="1"/>
    <xf numFmtId="10" fontId="2" fillId="0" borderId="12" xfId="5" applyNumberFormat="1" applyFont="1" applyFill="1" applyBorder="1" applyAlignment="1">
      <alignment wrapText="1"/>
    </xf>
    <xf numFmtId="170" fontId="3" fillId="0" borderId="0" xfId="2" applyFont="1" applyFill="1"/>
    <xf numFmtId="166" fontId="3" fillId="0" borderId="0" xfId="0" applyNumberFormat="1" applyFont="1"/>
    <xf numFmtId="168" fontId="5" fillId="0" borderId="0" xfId="0" applyNumberFormat="1" applyFont="1"/>
    <xf numFmtId="0" fontId="4" fillId="2" borderId="13" xfId="0" applyFont="1" applyFill="1" applyBorder="1" applyAlignment="1">
      <alignment wrapText="1"/>
    </xf>
    <xf numFmtId="168" fontId="4" fillId="0" borderId="14" xfId="6" applyNumberFormat="1" applyFont="1" applyFill="1" applyBorder="1" applyAlignment="1">
      <alignment wrapText="1"/>
    </xf>
    <xf numFmtId="3" fontId="5" fillId="0" borderId="0" xfId="0" applyNumberFormat="1" applyFont="1"/>
    <xf numFmtId="168" fontId="4" fillId="0" borderId="16" xfId="6" applyNumberFormat="1" applyFont="1" applyFill="1" applyBorder="1" applyAlignment="1">
      <alignment wrapText="1"/>
    </xf>
    <xf numFmtId="3" fontId="3" fillId="0" borderId="0" xfId="0" applyNumberFormat="1" applyFont="1"/>
    <xf numFmtId="166" fontId="5" fillId="0" borderId="0" xfId="0" applyNumberFormat="1" applyFont="1"/>
    <xf numFmtId="0" fontId="2" fillId="2" borderId="15" xfId="0" applyFont="1" applyFill="1" applyBorder="1" applyAlignment="1">
      <alignment wrapText="1"/>
    </xf>
    <xf numFmtId="0" fontId="5" fillId="0" borderId="0" xfId="0" applyFont="1"/>
    <xf numFmtId="0" fontId="2" fillId="2" borderId="17" xfId="0" applyFont="1" applyFill="1" applyBorder="1" applyAlignment="1">
      <alignment wrapText="1"/>
    </xf>
    <xf numFmtId="168" fontId="2" fillId="0" borderId="18" xfId="6" applyNumberFormat="1" applyFont="1" applyFill="1" applyBorder="1" applyAlignment="1">
      <alignment wrapText="1"/>
    </xf>
    <xf numFmtId="0" fontId="4" fillId="2" borderId="19" xfId="0" applyFont="1" applyFill="1" applyBorder="1" applyAlignment="1">
      <alignment wrapText="1"/>
    </xf>
    <xf numFmtId="168" fontId="4" fillId="0" borderId="20" xfId="0" applyNumberFormat="1" applyFont="1" applyBorder="1" applyAlignment="1">
      <alignment wrapText="1"/>
    </xf>
    <xf numFmtId="168" fontId="4" fillId="0" borderId="21" xfId="0" applyNumberFormat="1" applyFont="1" applyBorder="1" applyAlignment="1">
      <alignment wrapText="1"/>
    </xf>
    <xf numFmtId="10" fontId="4" fillId="0" borderId="22" xfId="5" applyNumberFormat="1" applyFont="1" applyFill="1" applyBorder="1" applyAlignment="1">
      <alignment wrapText="1"/>
    </xf>
  </cellXfs>
  <cellStyles count="7">
    <cellStyle name="Millares" xfId="1" builtinId="3"/>
    <cellStyle name="Millares [0]" xfId="2" builtinId="6"/>
    <cellStyle name="Millares_Formato Presupuesto Minagricultura" xfId="6" xr:uid="{858CC146-915D-4E6F-9583-E2A63FB0302C}"/>
    <cellStyle name="Millares_INGRESOS 2005" xfId="4" xr:uid="{694F53E4-646D-4D47-B4B4-9FFCBCB0F4A2}"/>
    <cellStyle name="Moneda" xfId="3" builtinId="4"/>
    <cellStyle name="Normal" xfId="0" builtinId="0"/>
    <cellStyle name="Porcentaje 10 2" xfId="5" xr:uid="{2C335186-0488-4FE1-9C7E-45641E93DD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A&#241;o%202023/Acuerdos%20presupuestales/Definitivos/Sabana%20presupuestal%202023%2030-06-2023.xlsx" TargetMode="External"/><Relationship Id="rId1" Type="http://schemas.openxmlformats.org/officeDocument/2006/relationships/externalLinkPath" Target="/A&#241;o%202023/Acuerdos%20presupuestales/Definitivos/Sabana%20presupuestal%202023%2030-06-2023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TRATOS%20ACP%20FNP\MATRIZ%20DE%20CONTROL%20A&#209;O%202011(borrador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2011\Presentaciones\COMITES%20PPC\DESPACHOS%20BIOLOGICO%202011.xls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Users/directorppc/AppData/Local/Microsoft/Windows/Temporary%20Internet%20Files/Content.IE5/68SX2PI0/Desagregado%20&#193;rea%202015.xls" TargetMode="External"/><Relationship Id="rId1" Type="http://schemas.openxmlformats.org/officeDocument/2006/relationships/externalLinkPath" Target="/Users/directorppc/AppData/Local/Microsoft/Windows/Temporary%20Internet%20Files/Content.IE5/68SX2PI0/Desagregado%20&#193;rea%20201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Temp\desagregado%20ppc%20201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Documents%20and%20Settings\PatriciaMart&#237;nez\Configuraci&#243;n%20local\Archivos%20temporales%20de%20Internet\Content.Outlook\RD6RDTKZ\A&#241;o%202008\Presupuesto%202009\nomina%202009%20ppc.xls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A&#241;o%202017/Presupuesto%202017/Presupuesto%202017%203ra%20version/Anexos/Presupuesto%20PPC%202016.xls" TargetMode="External"/><Relationship Id="rId1" Type="http://schemas.openxmlformats.org/officeDocument/2006/relationships/externalLinkPath" Target="/A&#241;o%202017/Presupuesto%202017/Presupuesto%202017%203ra%20version/Anexos/Presupuesto%20PPC%20201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A&#241;o%202010\PTO%20FONDO%202010\Presupuesto%202010%20versi&#243;n%203\PRESUPUESTO%2010%203a%20%20versi&#243;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JefeControlRegional\Presupuesto%202008\Presupuesto%202008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Users\OscarRubio\AppData\Local\Microsoft\Windows\Temporary%20Internet%20Files\Content.Outlook\INBWVVAW\ANEXO%20ACUERDO%204-12.xls" TargetMode="External"/></Relationships>
</file>

<file path=xl/externalLinks/_rels/externalLink1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Users/JorgeOrtiz/Desktop/PPC2013/PRESUPUESTO%202014/PRESUPUESTO%20DEFINITIVO%202014%20NOV/Desagregado%20PPC%202014%20%20definitivo.xls" TargetMode="External"/><Relationship Id="rId1" Type="http://schemas.openxmlformats.org/officeDocument/2006/relationships/externalLinkPath" Target="/Users/JorgeOrtiz/Desktop/PPC2013/PRESUPUESTO%202014/PRESUPUESTO%20DEFINITIVO%202014%20NOV/Desagregado%20PPC%202014%20%20definitivo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A&#241;o%202023/Acuerdos%20presupuestales/Definitivos/Sabana%20presupuestal%202023%2027112023.xlsx" TargetMode="External"/><Relationship Id="rId1" Type="http://schemas.openxmlformats.org/officeDocument/2006/relationships/externalLinkPath" Target="/A&#241;o%202023/Acuerdos%20presupuestales/Definitivos/Sabana%20presupuestal%202023%2027112023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A&#241;o%202023/Acuerdos%20presupuestales/Definitivos/Sabana%20presupuestal%202023%20chip%20presupuestal%20III%20trimestre.xlsx" TargetMode="External"/><Relationship Id="rId1" Type="http://schemas.openxmlformats.org/officeDocument/2006/relationships/externalLinkPath" Target="/A&#241;o%202023/Acuerdos%20presupuestales/Definitivos/Sabana%20presupuestal%202023%20chip%20presupuestal%20III%20trimestre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A&#241;o%202023/Acuerdos%20presupuestales/Definitivos/Sabana%20presupuestal%202023%20septiembre.xlsx" TargetMode="External"/><Relationship Id="rId1" Type="http://schemas.openxmlformats.org/officeDocument/2006/relationships/externalLinkPath" Target="/A&#241;o%202023/Acuerdos%20presupuestales/Definitivos/Sabana%20presupuestal%202023%20septiembre.xlsx" TargetMode="External"/></Relationships>
</file>

<file path=xl/externalLinks/_rels/externalLink5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A&#241;o%202023/Acuerdos%20presupuestales/Definitivos/ANEXO%20ACUERDO%2016-23.xls" TargetMode="External"/><Relationship Id="rId2" Type="http://schemas.openxmlformats.org/officeDocument/2006/relationships/externalLinkPath" Target="file:///Y:\A&#241;o%202023\Acuerdos%20presupuestales\Definitivos\ANEXO%20ACUERDO%2016-23.xls" TargetMode="External"/><Relationship Id="rId1" Type="http://schemas.openxmlformats.org/officeDocument/2006/relationships/externalLinkPath" Target="/A&#241;o%202023/Acuerdos%20presupuestales/Definitivos/ANEXO%20ACUERDO%2016-2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CONTABILIDAD\ANEXO%20CIERRE%20DE%20INGRESOS%2020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Informe%20gesti&#243;n%20definitivo%20I%20semestre%202012\gastos%20enero%20junio%20de%202012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A&#241;o%202017/AJUSTE%20SALARIOSdef/Ajuste%20salariosdef.xls" TargetMode="External"/><Relationship Id="rId1" Type="http://schemas.openxmlformats.org/officeDocument/2006/relationships/externalLinkPath" Target="/A&#241;o%202017/AJUSTE%20SALARIOSdef/Ajuste%20salariosdef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A&#241;o%202010\A&#241;o%202010\MANEJO%20PTO%202010\PRESUPUESTO%20INGRESOS%20ESTIMADO%20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nexo 1"/>
      <sheetName val="Anexo Ingresos"/>
      <sheetName val="IND VIG 2023"/>
      <sheetName val="proyec cabezas"/>
      <sheetName val="Ing programas"/>
      <sheetName val="VENTAS EPPC"/>
      <sheetName val="CONCILIACIÓN INGRESOS"/>
      <sheetName val="RES"/>
      <sheetName val="ECO"/>
      <sheetName val="TEC"/>
      <sheetName val="TRANSF"/>
      <sheetName val="FUN"/>
      <sheetName val="SAN"/>
      <sheetName val="MER"/>
      <sheetName val="COM"/>
      <sheetName val="PPC"/>
      <sheetName val="Funcionamiento"/>
      <sheetName val="Nómina y honorarios 2023"/>
      <sheetName val="Nómina y honorarios 2023 def"/>
      <sheetName val="Nómina y honorarios 2023 ajuste"/>
    </sheetNames>
    <sheetDataSet>
      <sheetData sheetId="0" refreshError="1">
        <row r="13">
          <cell r="N13">
            <v>11679903206</v>
          </cell>
        </row>
        <row r="14">
          <cell r="N14">
            <v>7007941923</v>
          </cell>
        </row>
        <row r="17">
          <cell r="N17">
            <v>23078197</v>
          </cell>
        </row>
        <row r="18">
          <cell r="N18">
            <v>6870846</v>
          </cell>
        </row>
        <row r="21">
          <cell r="N21">
            <v>1537204267</v>
          </cell>
        </row>
        <row r="27">
          <cell r="N27">
            <v>465949206</v>
          </cell>
        </row>
        <row r="28">
          <cell r="N28">
            <v>151082069</v>
          </cell>
        </row>
        <row r="31">
          <cell r="N31">
            <v>583105754.79519987</v>
          </cell>
        </row>
        <row r="32">
          <cell r="N32">
            <v>43149968</v>
          </cell>
        </row>
        <row r="33">
          <cell r="N33">
            <v>46627211</v>
          </cell>
        </row>
        <row r="34">
          <cell r="N34">
            <v>68920615</v>
          </cell>
        </row>
        <row r="36">
          <cell r="N36">
            <v>214000000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ecutivo"/>
      <sheetName val="Vencimientos"/>
      <sheetName val="CONTROL CONTRATOS 2011"/>
      <sheetName val="Hoja1"/>
    </sheetNames>
    <sheetDataSet>
      <sheetData sheetId="0">
        <row r="9">
          <cell r="M9" t="str">
            <v>FUNCIONAMIENTO</v>
          </cell>
        </row>
        <row r="10">
          <cell r="M10" t="str">
            <v>MERCADEO</v>
          </cell>
        </row>
        <row r="11">
          <cell r="M11" t="str">
            <v>PPC</v>
          </cell>
        </row>
        <row r="12">
          <cell r="M12" t="str">
            <v>ECONOMICA</v>
          </cell>
        </row>
        <row r="13">
          <cell r="M13" t="str">
            <v>TECNICA</v>
          </cell>
        </row>
      </sheetData>
      <sheetData sheetId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SES"/>
      <sheetName val="2010  LABORATORIOS"/>
      <sheetName val="2011 LABORATORIOS"/>
      <sheetName val="COMPARATIVO POR DOSIS"/>
      <sheetName val="COMPARATIVO POR LABORATORIO"/>
      <sheetName val="Hoja1"/>
      <sheetName val="BRIGADAS"/>
      <sheetName val="COMITÉ"/>
      <sheetName val="DISTRIBUIDOR"/>
      <sheetName val="DEPARTAMENTO"/>
      <sheetName val="CONSOLIDADO GENERAL"/>
      <sheetName val="BA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E3">
            <v>40191</v>
          </cell>
        </row>
        <row r="4">
          <cell r="E4">
            <v>40196</v>
          </cell>
        </row>
        <row r="5">
          <cell r="E5">
            <v>40179</v>
          </cell>
        </row>
        <row r="6">
          <cell r="E6">
            <v>40193</v>
          </cell>
        </row>
        <row r="7">
          <cell r="E7">
            <v>40193</v>
          </cell>
        </row>
        <row r="8">
          <cell r="E8">
            <v>40190</v>
          </cell>
        </row>
        <row r="9">
          <cell r="E9">
            <v>40190</v>
          </cell>
        </row>
        <row r="10">
          <cell r="E10">
            <v>40190</v>
          </cell>
        </row>
        <row r="11">
          <cell r="E11">
            <v>40190</v>
          </cell>
        </row>
        <row r="12">
          <cell r="E12">
            <v>40190</v>
          </cell>
        </row>
        <row r="13">
          <cell r="E13">
            <v>40191</v>
          </cell>
        </row>
        <row r="14">
          <cell r="E14">
            <v>40191</v>
          </cell>
        </row>
        <row r="15">
          <cell r="E15">
            <v>40196</v>
          </cell>
        </row>
        <row r="16">
          <cell r="E16">
            <v>40196</v>
          </cell>
        </row>
        <row r="17">
          <cell r="E17">
            <v>40196</v>
          </cell>
        </row>
        <row r="18">
          <cell r="E18">
            <v>40196</v>
          </cell>
        </row>
        <row r="19">
          <cell r="E19">
            <v>40197</v>
          </cell>
        </row>
        <row r="20">
          <cell r="E20">
            <v>40197</v>
          </cell>
        </row>
        <row r="21">
          <cell r="E21">
            <v>40197</v>
          </cell>
        </row>
        <row r="22">
          <cell r="E22">
            <v>40192</v>
          </cell>
        </row>
        <row r="23">
          <cell r="E23">
            <v>40192</v>
          </cell>
        </row>
        <row r="24">
          <cell r="E24">
            <v>40192</v>
          </cell>
        </row>
        <row r="25">
          <cell r="E25">
            <v>40192</v>
          </cell>
        </row>
        <row r="26">
          <cell r="E26">
            <v>40197</v>
          </cell>
        </row>
        <row r="27">
          <cell r="E27">
            <v>40197</v>
          </cell>
        </row>
        <row r="28">
          <cell r="E28">
            <v>40196</v>
          </cell>
        </row>
        <row r="29">
          <cell r="E29">
            <v>40196</v>
          </cell>
        </row>
        <row r="30">
          <cell r="E30">
            <v>40196</v>
          </cell>
        </row>
        <row r="31">
          <cell r="E31">
            <v>40199</v>
          </cell>
        </row>
        <row r="32">
          <cell r="E32">
            <v>40199</v>
          </cell>
        </row>
        <row r="33">
          <cell r="E33">
            <v>40199</v>
          </cell>
        </row>
        <row r="34">
          <cell r="E34">
            <v>40199</v>
          </cell>
        </row>
        <row r="35">
          <cell r="E35">
            <v>40203</v>
          </cell>
        </row>
        <row r="36">
          <cell r="E36">
            <v>40203</v>
          </cell>
        </row>
        <row r="37">
          <cell r="E37">
            <v>40203</v>
          </cell>
        </row>
        <row r="38">
          <cell r="E38">
            <v>40203</v>
          </cell>
        </row>
        <row r="39">
          <cell r="E39">
            <v>40200</v>
          </cell>
        </row>
        <row r="40">
          <cell r="E40">
            <v>40200</v>
          </cell>
        </row>
        <row r="41">
          <cell r="E41">
            <v>40199</v>
          </cell>
        </row>
        <row r="42">
          <cell r="E42">
            <v>40203</v>
          </cell>
        </row>
        <row r="43">
          <cell r="E43">
            <v>40203</v>
          </cell>
        </row>
        <row r="44">
          <cell r="E44">
            <v>40203</v>
          </cell>
        </row>
        <row r="45">
          <cell r="E45">
            <v>40203</v>
          </cell>
        </row>
        <row r="46">
          <cell r="E46">
            <v>40203</v>
          </cell>
        </row>
        <row r="47">
          <cell r="E47">
            <v>40203</v>
          </cell>
        </row>
        <row r="48">
          <cell r="E48">
            <v>40205</v>
          </cell>
        </row>
        <row r="49">
          <cell r="E49">
            <v>40205</v>
          </cell>
        </row>
        <row r="50">
          <cell r="E50">
            <v>40205</v>
          </cell>
        </row>
        <row r="51">
          <cell r="E51">
            <v>40205</v>
          </cell>
        </row>
        <row r="52">
          <cell r="E52">
            <v>40205</v>
          </cell>
        </row>
        <row r="53">
          <cell r="E53">
            <v>40205</v>
          </cell>
        </row>
        <row r="54">
          <cell r="E54">
            <v>40205</v>
          </cell>
        </row>
        <row r="55">
          <cell r="E55">
            <v>40205</v>
          </cell>
        </row>
        <row r="56">
          <cell r="E56">
            <v>40205</v>
          </cell>
        </row>
        <row r="57">
          <cell r="E57">
            <v>40205</v>
          </cell>
        </row>
        <row r="58">
          <cell r="E58">
            <v>40205</v>
          </cell>
        </row>
        <row r="59">
          <cell r="E59">
            <v>40205</v>
          </cell>
        </row>
        <row r="60">
          <cell r="E60">
            <v>40210</v>
          </cell>
        </row>
        <row r="61">
          <cell r="E61">
            <v>40210</v>
          </cell>
        </row>
        <row r="62">
          <cell r="E62">
            <v>40210</v>
          </cell>
        </row>
        <row r="63">
          <cell r="E63">
            <v>40210</v>
          </cell>
        </row>
        <row r="64">
          <cell r="E64">
            <v>40210</v>
          </cell>
        </row>
        <row r="65">
          <cell r="E65">
            <v>40210</v>
          </cell>
        </row>
        <row r="66">
          <cell r="E66">
            <v>40210</v>
          </cell>
        </row>
        <row r="67">
          <cell r="E67">
            <v>40210</v>
          </cell>
        </row>
        <row r="68">
          <cell r="E68">
            <v>40210</v>
          </cell>
        </row>
        <row r="69">
          <cell r="E69">
            <v>40210</v>
          </cell>
        </row>
        <row r="70">
          <cell r="E70">
            <v>40211</v>
          </cell>
        </row>
        <row r="71">
          <cell r="E71">
            <v>40211</v>
          </cell>
        </row>
        <row r="72">
          <cell r="E72">
            <v>40211</v>
          </cell>
        </row>
        <row r="73">
          <cell r="E73">
            <v>40211</v>
          </cell>
        </row>
        <row r="74">
          <cell r="E74">
            <v>40211</v>
          </cell>
        </row>
        <row r="75">
          <cell r="E75">
            <v>40211</v>
          </cell>
        </row>
        <row r="76">
          <cell r="E76">
            <v>40211</v>
          </cell>
        </row>
        <row r="77">
          <cell r="E77">
            <v>40211</v>
          </cell>
        </row>
        <row r="78">
          <cell r="E78">
            <v>40211</v>
          </cell>
        </row>
        <row r="79">
          <cell r="E79">
            <v>40211</v>
          </cell>
        </row>
        <row r="80">
          <cell r="E80">
            <v>40211</v>
          </cell>
        </row>
        <row r="81">
          <cell r="E81">
            <v>40211</v>
          </cell>
        </row>
        <row r="82">
          <cell r="E82">
            <v>40211</v>
          </cell>
        </row>
        <row r="83">
          <cell r="E83">
            <v>40210</v>
          </cell>
        </row>
        <row r="84">
          <cell r="E84">
            <v>40210</v>
          </cell>
        </row>
        <row r="85">
          <cell r="E85">
            <v>40205</v>
          </cell>
        </row>
        <row r="86">
          <cell r="E86">
            <v>40205</v>
          </cell>
        </row>
        <row r="87">
          <cell r="E87">
            <v>40210</v>
          </cell>
        </row>
        <row r="88">
          <cell r="E88">
            <v>40212</v>
          </cell>
        </row>
        <row r="89">
          <cell r="E89">
            <v>40212</v>
          </cell>
        </row>
        <row r="90">
          <cell r="E90">
            <v>40210</v>
          </cell>
        </row>
        <row r="91">
          <cell r="E91">
            <v>40210</v>
          </cell>
        </row>
        <row r="92">
          <cell r="E92">
            <v>40213</v>
          </cell>
        </row>
        <row r="93">
          <cell r="E93">
            <v>40213</v>
          </cell>
        </row>
        <row r="94">
          <cell r="E94">
            <v>40210</v>
          </cell>
        </row>
        <row r="95">
          <cell r="E95">
            <v>40210</v>
          </cell>
        </row>
        <row r="96">
          <cell r="E96">
            <v>40212</v>
          </cell>
        </row>
        <row r="97">
          <cell r="E97">
            <v>40212</v>
          </cell>
        </row>
        <row r="98">
          <cell r="E98">
            <v>40213</v>
          </cell>
        </row>
        <row r="99">
          <cell r="E99">
            <v>40213</v>
          </cell>
        </row>
        <row r="100">
          <cell r="E100">
            <v>40214</v>
          </cell>
        </row>
        <row r="101">
          <cell r="E101">
            <v>40214</v>
          </cell>
        </row>
        <row r="102">
          <cell r="E102">
            <v>40217</v>
          </cell>
        </row>
        <row r="103">
          <cell r="E103">
            <v>40217</v>
          </cell>
        </row>
        <row r="104">
          <cell r="E104">
            <v>40217</v>
          </cell>
        </row>
        <row r="105">
          <cell r="E105">
            <v>40217</v>
          </cell>
        </row>
        <row r="106">
          <cell r="E106">
            <v>40214</v>
          </cell>
        </row>
        <row r="107">
          <cell r="E107">
            <v>40214</v>
          </cell>
        </row>
        <row r="108">
          <cell r="E108">
            <v>40207</v>
          </cell>
        </row>
        <row r="109">
          <cell r="E109">
            <v>40207</v>
          </cell>
        </row>
        <row r="110">
          <cell r="E110">
            <v>40212</v>
          </cell>
        </row>
        <row r="111">
          <cell r="E111">
            <v>40212</v>
          </cell>
        </row>
        <row r="112">
          <cell r="E112">
            <v>40212</v>
          </cell>
        </row>
        <row r="113">
          <cell r="E113">
            <v>40212</v>
          </cell>
        </row>
        <row r="114">
          <cell r="E114">
            <v>40212</v>
          </cell>
        </row>
        <row r="115">
          <cell r="E115">
            <v>40212</v>
          </cell>
        </row>
        <row r="116">
          <cell r="E116">
            <v>40218</v>
          </cell>
        </row>
        <row r="117">
          <cell r="E117">
            <v>40218</v>
          </cell>
        </row>
        <row r="118">
          <cell r="E118">
            <v>40218</v>
          </cell>
        </row>
        <row r="119">
          <cell r="E119">
            <v>40218</v>
          </cell>
        </row>
        <row r="120">
          <cell r="E120">
            <v>40218</v>
          </cell>
        </row>
        <row r="121">
          <cell r="E121">
            <v>40211</v>
          </cell>
        </row>
        <row r="122">
          <cell r="E122">
            <v>40211</v>
          </cell>
        </row>
        <row r="123">
          <cell r="E123">
            <v>40211</v>
          </cell>
        </row>
        <row r="124">
          <cell r="E124">
            <v>40211</v>
          </cell>
        </row>
        <row r="125">
          <cell r="E125">
            <v>40211</v>
          </cell>
        </row>
        <row r="126">
          <cell r="E126">
            <v>40214</v>
          </cell>
        </row>
        <row r="127">
          <cell r="E127">
            <v>40214</v>
          </cell>
        </row>
        <row r="128">
          <cell r="E128">
            <v>40211</v>
          </cell>
        </row>
        <row r="129">
          <cell r="E129">
            <v>40218</v>
          </cell>
        </row>
        <row r="130">
          <cell r="E130">
            <v>40218</v>
          </cell>
        </row>
        <row r="131">
          <cell r="E131">
            <v>40218</v>
          </cell>
        </row>
        <row r="132">
          <cell r="E132">
            <v>40218</v>
          </cell>
        </row>
        <row r="133">
          <cell r="E133">
            <v>40213</v>
          </cell>
        </row>
        <row r="134">
          <cell r="E134">
            <v>40213</v>
          </cell>
        </row>
        <row r="135">
          <cell r="E135">
            <v>40213</v>
          </cell>
        </row>
        <row r="136">
          <cell r="E136">
            <v>40213</v>
          </cell>
        </row>
        <row r="137">
          <cell r="E137">
            <v>40218</v>
          </cell>
        </row>
        <row r="138">
          <cell r="E138">
            <v>40218</v>
          </cell>
        </row>
        <row r="139">
          <cell r="E139">
            <v>40218</v>
          </cell>
        </row>
        <row r="140">
          <cell r="E140">
            <v>40218</v>
          </cell>
        </row>
        <row r="141">
          <cell r="E141">
            <v>40218</v>
          </cell>
        </row>
        <row r="142">
          <cell r="E142">
            <v>40210</v>
          </cell>
        </row>
        <row r="143">
          <cell r="E143">
            <v>40210</v>
          </cell>
        </row>
        <row r="144">
          <cell r="E144">
            <v>40218</v>
          </cell>
        </row>
        <row r="145">
          <cell r="E145">
            <v>40218</v>
          </cell>
        </row>
        <row r="146">
          <cell r="E146">
            <v>40218</v>
          </cell>
        </row>
        <row r="147">
          <cell r="E147">
            <v>40220</v>
          </cell>
        </row>
        <row r="148">
          <cell r="E148">
            <v>40220</v>
          </cell>
        </row>
        <row r="149">
          <cell r="E149">
            <v>40220</v>
          </cell>
        </row>
        <row r="150">
          <cell r="E150">
            <v>40220</v>
          </cell>
        </row>
        <row r="151">
          <cell r="E151">
            <v>40224</v>
          </cell>
        </row>
        <row r="152">
          <cell r="E152">
            <v>40224</v>
          </cell>
        </row>
        <row r="153">
          <cell r="E153">
            <v>40224</v>
          </cell>
        </row>
        <row r="154">
          <cell r="E154">
            <v>40224</v>
          </cell>
        </row>
        <row r="155">
          <cell r="E155">
            <v>40224</v>
          </cell>
        </row>
        <row r="156">
          <cell r="E156">
            <v>40218</v>
          </cell>
        </row>
        <row r="157">
          <cell r="E157">
            <v>40218</v>
          </cell>
        </row>
        <row r="158">
          <cell r="E158">
            <v>40218</v>
          </cell>
        </row>
        <row r="159">
          <cell r="E159">
            <v>40225</v>
          </cell>
        </row>
        <row r="160">
          <cell r="E160">
            <v>40225</v>
          </cell>
        </row>
        <row r="161">
          <cell r="E161">
            <v>40225</v>
          </cell>
        </row>
        <row r="162">
          <cell r="E162">
            <v>40227</v>
          </cell>
        </row>
        <row r="163">
          <cell r="E163">
            <v>40227</v>
          </cell>
        </row>
        <row r="164">
          <cell r="E164">
            <v>40227</v>
          </cell>
        </row>
        <row r="165">
          <cell r="E165">
            <v>40227</v>
          </cell>
        </row>
        <row r="166">
          <cell r="E166">
            <v>40228</v>
          </cell>
        </row>
        <row r="167">
          <cell r="E167">
            <v>40228</v>
          </cell>
        </row>
        <row r="168">
          <cell r="E168">
            <v>40228</v>
          </cell>
        </row>
        <row r="169">
          <cell r="E169">
            <v>40231</v>
          </cell>
        </row>
        <row r="170">
          <cell r="E170">
            <v>40231</v>
          </cell>
        </row>
        <row r="171">
          <cell r="E171">
            <v>40233</v>
          </cell>
        </row>
        <row r="172">
          <cell r="E172">
            <v>40233</v>
          </cell>
        </row>
        <row r="173">
          <cell r="E173">
            <v>40232</v>
          </cell>
        </row>
        <row r="174">
          <cell r="E174">
            <v>40232</v>
          </cell>
        </row>
        <row r="175">
          <cell r="E175">
            <v>40233</v>
          </cell>
        </row>
        <row r="176">
          <cell r="E176">
            <v>40232</v>
          </cell>
        </row>
        <row r="177">
          <cell r="E177">
            <v>40233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nsolidado área X"/>
    </sheetNames>
    <sheetDataSet>
      <sheetData sheetId="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stificacion formulada"/>
      <sheetName val="Ciclos"/>
      <sheetName val="INGRESOS 2010"/>
      <sheetName val="anexo viaticos gastos de viaje"/>
      <sheetName val="anexo materiales y dotaciones"/>
      <sheetName val="anexo publicidad"/>
      <sheetName val="anexo impresos y publicaciones"/>
      <sheetName val="Escenario PPC"/>
      <sheetName val="Auxilios distribuidores"/>
      <sheetName val="NOMINA HONORARIOS 2010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 Minagricultura"/>
      <sheetName val="Otros ingresos"/>
      <sheetName val="Presupuesto general"/>
      <sheetName val="2004VS2005"/>
      <sheetName val="Escenarios PPC"/>
      <sheetName val="Superávit 2006"/>
      <sheetName val="Anexo 2 Minagricultura"/>
      <sheetName val="Anexo 3 Minagricultura"/>
      <sheetName val="Anexo 4 Regionalizacion"/>
      <sheetName val="Funcionamiento"/>
      <sheetName val="NOMINA HONORARIOS 2009 1"/>
      <sheetName val="NOMINA HONORARIOS 2009 2"/>
      <sheetName val="comparativo  alternativas "/>
      <sheetName val="Inversión total en programas"/>
      <sheetName val="MODELO CONTRATISTAS"/>
      <sheetName val="Servicios personal 2005"/>
      <sheetName val="Nómina 2004"/>
    </sheetNames>
    <sheetDataSet>
      <sheetData sheetId="0">
        <row r="51">
          <cell r="C51">
            <v>2168.25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2015 vs 2016"/>
      <sheetName val="justificacion formulada"/>
      <sheetName val="Consolidado área PPC "/>
      <sheetName val="Recolección desechos y archivo"/>
      <sheetName val="Admon BD 2016"/>
      <sheetName val="Aux comités 2016"/>
      <sheetName val="Vacunadores Chapeteadores"/>
      <sheetName val="Censo 2016"/>
      <sheetName val="Vigilancia PPC"/>
      <sheetName val="Ventas PPC"/>
      <sheetName val="Anexo comunicaciones"/>
      <sheetName val="REUNIÓNES (2)"/>
      <sheetName val="Ingresos 2016"/>
      <sheetName val="Anexo materiales y dotaciones"/>
      <sheetName val="Arriendos"/>
      <sheetName val="Aux distribuidores 2016"/>
      <sheetName val="Aux Coord y Gastos de Viaje"/>
      <sheetName val="Progra vigilancia enf 2015"/>
      <sheetName val="anexo impresos y publicaciones"/>
      <sheetName val="NOMINA HONORARIOS 2015"/>
      <sheetName val="BRIGADAS"/>
      <sheetName val="Correo"/>
      <sheetName val="NOMINA HONORARIOS 2013"/>
      <sheetName val="Participación x dosis"/>
      <sheetName val="SIMULACROS"/>
      <sheetName val="Biologico II"/>
      <sheetName val="BIOLÓGICO 2016"/>
      <sheetName val="Chapetas ZL"/>
      <sheetName val="Chapetas Z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 Minagricultura"/>
      <sheetName val="Otros ingresos"/>
      <sheetName val="Presupuesto general"/>
      <sheetName val="2004VS2005"/>
      <sheetName val="Escenario PPC"/>
      <sheetName val="Ejecución ingresos 2009"/>
      <sheetName val="Ejecución gastos 2009"/>
      <sheetName val="Superavit 2009"/>
      <sheetName val="Anexo 2 "/>
      <sheetName val="Anexo 3 "/>
      <sheetName val="Anexo 4"/>
      <sheetName val="Funcionamiento"/>
      <sheetName val="Nómina y honorarios 2010"/>
      <sheetName val="Comparativo nómina 2009-2010"/>
      <sheetName val="Inversión total en programas"/>
      <sheetName val="MODELO CONTRATISTAS"/>
      <sheetName val="Servicios personal 2005"/>
      <sheetName val="Nómina 2004"/>
      <sheetName val="Hoja1"/>
    </sheetNames>
    <sheetDataSet>
      <sheetData sheetId="0">
        <row r="21">
          <cell r="C21">
            <v>1344784788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gresos"/>
      <sheetName val="Superávit 2006"/>
      <sheetName val="Otros ingresos"/>
      <sheetName val="Presupuesto general"/>
      <sheetName val="2004VS2005"/>
      <sheetName val="Escenarios PPC"/>
      <sheetName val="Anexo 2 Minagricultura"/>
      <sheetName val="Anexo 3 Minagricultura"/>
      <sheetName val="Anexo 4 Regionalizacion"/>
      <sheetName val="Funcionamiento"/>
      <sheetName val="Presupuesto de recaudo"/>
      <sheetName val="Inversión total en programas"/>
      <sheetName val="MODELO CONTRATISTAS"/>
      <sheetName val="Servicios personal 2005"/>
      <sheetName val="Nómina 2004"/>
    </sheetNames>
    <sheetDataSet>
      <sheetData sheetId="0">
        <row r="19">
          <cell r="C19">
            <v>2489922289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I"/>
      <sheetName val="ANEXO INGRESOS"/>
      <sheetName val="ANEXO II"/>
      <sheetName val="Anexo 2 x Areas"/>
      <sheetName val="SUPERAVIT"/>
      <sheetName val="RES"/>
      <sheetName val="ECO"/>
      <sheetName val="TEC"/>
      <sheetName val="PPC"/>
      <sheetName val="MER"/>
      <sheetName val="FU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2013 vs 2014"/>
      <sheetName val="justificacion formulada"/>
      <sheetName val="Escenario PPC"/>
      <sheetName val="Arriendos"/>
      <sheetName val="costos vigilancia "/>
      <sheetName val="Ingresos 2014"/>
      <sheetName val="Recolección de desechos"/>
      <sheetName val="Aux comités"/>
      <sheetName val="Barridos 2014"/>
      <sheetName val="Aux distribuidores"/>
      <sheetName val="VALLAS"/>
      <sheetName val="anexo publicidad"/>
      <sheetName val="REUNIÓNES"/>
      <sheetName val="BRIGADAS"/>
      <sheetName val="Correo"/>
      <sheetName val="anexo viaticos gastos de viaje"/>
      <sheetName val="anexo materiales y dotaciones"/>
      <sheetName val="anexo impresos y publicaciones"/>
      <sheetName val="NOMINA HONORARIOS 2013"/>
      <sheetName val="Participación x dosis"/>
      <sheetName val="SIMULACROS"/>
      <sheetName val="Chapetas ZL"/>
      <sheetName val="Biológico"/>
      <sheetName val="Biológico ZF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nexo 1"/>
      <sheetName val="Anexo Ingresos"/>
      <sheetName val="IND VIG 2023"/>
      <sheetName val="proyec cabezas"/>
      <sheetName val="Ing programas"/>
      <sheetName val="VENTAS EPPC"/>
      <sheetName val="CONCILIACIÓN INGRESOS"/>
      <sheetName val="RES"/>
      <sheetName val="ECO"/>
      <sheetName val="TEC"/>
      <sheetName val="TRANSF"/>
      <sheetName val="FUN"/>
      <sheetName val="SAN"/>
      <sheetName val="MER"/>
      <sheetName val="COM"/>
      <sheetName val="PPC"/>
      <sheetName val="Funcionamiento"/>
      <sheetName val="Nómina y honorarios 2023"/>
      <sheetName val="Nómina y honorarios 2023 def"/>
      <sheetName val="Nómina y honorarios 2023 ajuste"/>
    </sheetNames>
    <sheetDataSet>
      <sheetData sheetId="0">
        <row r="13">
          <cell r="P13">
            <v>11338061603.375</v>
          </cell>
        </row>
        <row r="14">
          <cell r="P14">
            <v>6802836961.625</v>
          </cell>
        </row>
        <row r="17">
          <cell r="P17">
            <v>22891246</v>
          </cell>
        </row>
        <row r="18">
          <cell r="P18">
            <v>13734748</v>
          </cell>
        </row>
        <row r="21">
          <cell r="P21">
            <v>1021986717</v>
          </cell>
        </row>
        <row r="27">
          <cell r="P27">
            <v>485239043</v>
          </cell>
        </row>
        <row r="28">
          <cell r="P28">
            <v>184423415</v>
          </cell>
        </row>
        <row r="31">
          <cell r="P31">
            <v>955846282</v>
          </cell>
        </row>
        <row r="32">
          <cell r="P32">
            <v>116284865</v>
          </cell>
        </row>
        <row r="33">
          <cell r="P33">
            <v>82117</v>
          </cell>
        </row>
        <row r="34">
          <cell r="P34">
            <v>13759931</v>
          </cell>
        </row>
        <row r="36">
          <cell r="P36">
            <v>120756301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nexo 1"/>
      <sheetName val="Anexo Ingresos"/>
      <sheetName val="IND VIG 2023"/>
      <sheetName val="proyec cabezas"/>
      <sheetName val="Ing programas"/>
      <sheetName val="VENTAS EPPC"/>
      <sheetName val="CONCILIACIÓN INGRESOS"/>
      <sheetName val="RES"/>
      <sheetName val="ECO"/>
      <sheetName val="TEC"/>
      <sheetName val="TRANSF"/>
      <sheetName val="FUN"/>
      <sheetName val="SAN"/>
      <sheetName val="MER"/>
      <sheetName val="COM"/>
      <sheetName val="PPC"/>
      <sheetName val="Funcionamiento"/>
      <sheetName val="Nómina y honorarios 2023"/>
      <sheetName val="Nómina y honorarios 2023 def"/>
      <sheetName val="Nómina y honorarios 2023 ajus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3">
          <cell r="P13">
            <v>1198060650</v>
          </cell>
        </row>
      </sheetData>
      <sheetData sheetId="8">
        <row r="38">
          <cell r="AB38">
            <v>23373636</v>
          </cell>
        </row>
      </sheetData>
      <sheetData sheetId="9">
        <row r="39">
          <cell r="AB39">
            <v>438972860</v>
          </cell>
        </row>
      </sheetData>
      <sheetData sheetId="10">
        <row r="38">
          <cell r="AB38">
            <v>575084656</v>
          </cell>
        </row>
      </sheetData>
      <sheetData sheetId="11">
        <row r="46">
          <cell r="AB46">
            <v>46921464</v>
          </cell>
        </row>
      </sheetData>
      <sheetData sheetId="12">
        <row r="32">
          <cell r="AB32">
            <v>392103699</v>
          </cell>
        </row>
      </sheetData>
      <sheetData sheetId="13">
        <row r="40">
          <cell r="AB40">
            <v>9000000</v>
          </cell>
        </row>
      </sheetData>
      <sheetData sheetId="14">
        <row r="38">
          <cell r="AB38">
            <v>3848961</v>
          </cell>
        </row>
      </sheetData>
      <sheetData sheetId="15">
        <row r="43">
          <cell r="AB43">
            <v>789184750</v>
          </cell>
        </row>
      </sheetData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nexo 1"/>
      <sheetName val="Anexo Ingresos"/>
      <sheetName val="IND VIG 2023"/>
      <sheetName val="proyec cabezas"/>
      <sheetName val="Ing programas"/>
      <sheetName val="VENTAS EPPC"/>
      <sheetName val="CONCILIACIÓN INGRESOS"/>
      <sheetName val="RES"/>
      <sheetName val="ECO"/>
      <sheetName val="TEC"/>
      <sheetName val="TRANSF"/>
      <sheetName val="FUN"/>
      <sheetName val="SAN"/>
      <sheetName val="MER"/>
      <sheetName val="COM"/>
      <sheetName val="PPC"/>
      <sheetName val="Funcionamiento"/>
      <sheetName val="Nómina y honorarios 2023"/>
      <sheetName val="Nómina y honorarios 2023 def"/>
      <sheetName val="Nómina y honorarios 2023 ajuste"/>
    </sheetNames>
    <sheetDataSet>
      <sheetData sheetId="0" refreshError="1">
        <row r="35">
          <cell r="P35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nexo 1"/>
      <sheetName val="Anexo 2 "/>
      <sheetName val="HT"/>
    </sheetNames>
    <sheetDataSet>
      <sheetData sheetId="0"/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 general"/>
      <sheetName val="2004VS2005"/>
      <sheetName val="Otros ingresos Modificaciones"/>
      <sheetName val="Inversión total en programas"/>
      <sheetName val="MODELO CONTRATISTAS"/>
      <sheetName val="Servicios personal 2005"/>
      <sheetName val="Nómina 2004"/>
    </sheetNames>
    <sheetDataSet>
      <sheetData sheetId="0"/>
      <sheetData sheetId="1"/>
      <sheetData sheetId="2"/>
      <sheetData sheetId="3">
        <row r="50">
          <cell r="A50" t="str">
            <v>Cadena avícola porcícola</v>
          </cell>
          <cell r="B50">
            <v>0</v>
          </cell>
        </row>
        <row r="60">
          <cell r="A60" t="str">
            <v>Honorarios director nacional</v>
          </cell>
          <cell r="B60" t="e">
            <v>#REF!</v>
          </cell>
        </row>
        <row r="61">
          <cell r="A61" t="str">
            <v>Conceptualización gráfica</v>
          </cell>
          <cell r="B61" t="e">
            <v>#REF!</v>
          </cell>
        </row>
        <row r="62">
          <cell r="A62" t="str">
            <v>Asistente Call Center</v>
          </cell>
          <cell r="B62" t="e">
            <v>#REF!</v>
          </cell>
        </row>
        <row r="63">
          <cell r="A63" t="str">
            <v>Subtotal gastos de personal</v>
          </cell>
          <cell r="B63" t="e">
            <v>#REF!</v>
          </cell>
        </row>
      </sheetData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 Minagricultura"/>
      <sheetName val="Anexo 2 X Areas"/>
      <sheetName val="#¡REF"/>
    </sheetNames>
    <sheetDataSet>
      <sheetData sheetId="0"/>
      <sheetData sheetId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Nómina y honorarios 2017"/>
      <sheetName val="Hoja1"/>
      <sheetName val="Vencimientos"/>
      <sheetName val="Hoja1 (2)"/>
      <sheetName val="Vencimientos (2)"/>
      <sheetName val="Nómina anual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 Minagricultura"/>
      <sheetName val="Presupuesto general"/>
      <sheetName val="2004VS2005"/>
      <sheetName val="Inversión total en programas"/>
      <sheetName val="MODELO CONTRATISTAS"/>
      <sheetName val="Servicios personal 2005"/>
      <sheetName val="Nómina 2004"/>
      <sheetName val="Anexo cierre 2010"/>
      <sheetName val="Anexo 4"/>
      <sheetName val="Anexo 2 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8C816-0DDB-4E63-B9E9-3C45CA68AD8A}">
  <sheetPr>
    <pageSetUpPr fitToPage="1"/>
  </sheetPr>
  <dimension ref="A1:J39"/>
  <sheetViews>
    <sheetView tabSelected="1" zoomScale="80" zoomScaleNormal="80" zoomScaleSheetLayoutView="80" workbookViewId="0">
      <pane xSplit="1" ySplit="10" topLeftCell="B11" activePane="bottomRight" state="frozen"/>
      <selection activeCell="X27" sqref="X27"/>
      <selection pane="topRight" activeCell="X27" sqref="X27"/>
      <selection pane="bottomLeft" activeCell="X27" sqref="X27"/>
      <selection pane="bottomRight" activeCell="B30" sqref="B30"/>
    </sheetView>
  </sheetViews>
  <sheetFormatPr baseColWidth="10" defaultColWidth="11.44140625" defaultRowHeight="13.2" x14ac:dyDescent="0.25"/>
  <cols>
    <col min="1" max="1" width="35.5546875" style="2" customWidth="1"/>
    <col min="2" max="4" width="24" style="2" customWidth="1"/>
    <col min="5" max="5" width="20.44140625" style="2" customWidth="1"/>
    <col min="6" max="6" width="23" style="2" customWidth="1"/>
    <col min="7" max="7" width="18" style="2" bestFit="1" customWidth="1"/>
    <col min="8" max="8" width="15.6640625" style="2" bestFit="1" customWidth="1"/>
    <col min="9" max="9" width="16.109375" style="2" bestFit="1" customWidth="1"/>
    <col min="10" max="10" width="12" style="2" bestFit="1" customWidth="1"/>
    <col min="11" max="11" width="11.88671875" style="2" bestFit="1" customWidth="1"/>
    <col min="12" max="12" width="12" style="2" bestFit="1" customWidth="1"/>
    <col min="13" max="256" width="11.44140625" style="2"/>
    <col min="257" max="257" width="35.5546875" style="2" customWidth="1"/>
    <col min="258" max="260" width="24" style="2" customWidth="1"/>
    <col min="261" max="261" width="20.44140625" style="2" customWidth="1"/>
    <col min="262" max="262" width="23" style="2" customWidth="1"/>
    <col min="263" max="263" width="18" style="2" bestFit="1" customWidth="1"/>
    <col min="264" max="264" width="15.6640625" style="2" bestFit="1" customWidth="1"/>
    <col min="265" max="265" width="16.109375" style="2" bestFit="1" customWidth="1"/>
    <col min="266" max="266" width="12" style="2" bestFit="1" customWidth="1"/>
    <col min="267" max="267" width="11.88671875" style="2" bestFit="1" customWidth="1"/>
    <col min="268" max="268" width="12" style="2" bestFit="1" customWidth="1"/>
    <col min="269" max="512" width="11.44140625" style="2"/>
    <col min="513" max="513" width="35.5546875" style="2" customWidth="1"/>
    <col min="514" max="516" width="24" style="2" customWidth="1"/>
    <col min="517" max="517" width="20.44140625" style="2" customWidth="1"/>
    <col min="518" max="518" width="23" style="2" customWidth="1"/>
    <col min="519" max="519" width="18" style="2" bestFit="1" customWidth="1"/>
    <col min="520" max="520" width="15.6640625" style="2" bestFit="1" customWidth="1"/>
    <col min="521" max="521" width="16.109375" style="2" bestFit="1" customWidth="1"/>
    <col min="522" max="522" width="12" style="2" bestFit="1" customWidth="1"/>
    <col min="523" max="523" width="11.88671875" style="2" bestFit="1" customWidth="1"/>
    <col min="524" max="524" width="12" style="2" bestFit="1" customWidth="1"/>
    <col min="525" max="768" width="11.44140625" style="2"/>
    <col min="769" max="769" width="35.5546875" style="2" customWidth="1"/>
    <col min="770" max="772" width="24" style="2" customWidth="1"/>
    <col min="773" max="773" width="20.44140625" style="2" customWidth="1"/>
    <col min="774" max="774" width="23" style="2" customWidth="1"/>
    <col min="775" max="775" width="18" style="2" bestFit="1" customWidth="1"/>
    <col min="776" max="776" width="15.6640625" style="2" bestFit="1" customWidth="1"/>
    <col min="777" max="777" width="16.109375" style="2" bestFit="1" customWidth="1"/>
    <col min="778" max="778" width="12" style="2" bestFit="1" customWidth="1"/>
    <col min="779" max="779" width="11.88671875" style="2" bestFit="1" customWidth="1"/>
    <col min="780" max="780" width="12" style="2" bestFit="1" customWidth="1"/>
    <col min="781" max="1024" width="11.44140625" style="2"/>
    <col min="1025" max="1025" width="35.5546875" style="2" customWidth="1"/>
    <col min="1026" max="1028" width="24" style="2" customWidth="1"/>
    <col min="1029" max="1029" width="20.44140625" style="2" customWidth="1"/>
    <col min="1030" max="1030" width="23" style="2" customWidth="1"/>
    <col min="1031" max="1031" width="18" style="2" bestFit="1" customWidth="1"/>
    <col min="1032" max="1032" width="15.6640625" style="2" bestFit="1" customWidth="1"/>
    <col min="1033" max="1033" width="16.109375" style="2" bestFit="1" customWidth="1"/>
    <col min="1034" max="1034" width="12" style="2" bestFit="1" customWidth="1"/>
    <col min="1035" max="1035" width="11.88671875" style="2" bestFit="1" customWidth="1"/>
    <col min="1036" max="1036" width="12" style="2" bestFit="1" customWidth="1"/>
    <col min="1037" max="1280" width="11.44140625" style="2"/>
    <col min="1281" max="1281" width="35.5546875" style="2" customWidth="1"/>
    <col min="1282" max="1284" width="24" style="2" customWidth="1"/>
    <col min="1285" max="1285" width="20.44140625" style="2" customWidth="1"/>
    <col min="1286" max="1286" width="23" style="2" customWidth="1"/>
    <col min="1287" max="1287" width="18" style="2" bestFit="1" customWidth="1"/>
    <col min="1288" max="1288" width="15.6640625" style="2" bestFit="1" customWidth="1"/>
    <col min="1289" max="1289" width="16.109375" style="2" bestFit="1" customWidth="1"/>
    <col min="1290" max="1290" width="12" style="2" bestFit="1" customWidth="1"/>
    <col min="1291" max="1291" width="11.88671875" style="2" bestFit="1" customWidth="1"/>
    <col min="1292" max="1292" width="12" style="2" bestFit="1" customWidth="1"/>
    <col min="1293" max="1536" width="11.44140625" style="2"/>
    <col min="1537" max="1537" width="35.5546875" style="2" customWidth="1"/>
    <col min="1538" max="1540" width="24" style="2" customWidth="1"/>
    <col min="1541" max="1541" width="20.44140625" style="2" customWidth="1"/>
    <col min="1542" max="1542" width="23" style="2" customWidth="1"/>
    <col min="1543" max="1543" width="18" style="2" bestFit="1" customWidth="1"/>
    <col min="1544" max="1544" width="15.6640625" style="2" bestFit="1" customWidth="1"/>
    <col min="1545" max="1545" width="16.109375" style="2" bestFit="1" customWidth="1"/>
    <col min="1546" max="1546" width="12" style="2" bestFit="1" customWidth="1"/>
    <col min="1547" max="1547" width="11.88671875" style="2" bestFit="1" customWidth="1"/>
    <col min="1548" max="1548" width="12" style="2" bestFit="1" customWidth="1"/>
    <col min="1549" max="1792" width="11.44140625" style="2"/>
    <col min="1793" max="1793" width="35.5546875" style="2" customWidth="1"/>
    <col min="1794" max="1796" width="24" style="2" customWidth="1"/>
    <col min="1797" max="1797" width="20.44140625" style="2" customWidth="1"/>
    <col min="1798" max="1798" width="23" style="2" customWidth="1"/>
    <col min="1799" max="1799" width="18" style="2" bestFit="1" customWidth="1"/>
    <col min="1800" max="1800" width="15.6640625" style="2" bestFit="1" customWidth="1"/>
    <col min="1801" max="1801" width="16.109375" style="2" bestFit="1" customWidth="1"/>
    <col min="1802" max="1802" width="12" style="2" bestFit="1" customWidth="1"/>
    <col min="1803" max="1803" width="11.88671875" style="2" bestFit="1" customWidth="1"/>
    <col min="1804" max="1804" width="12" style="2" bestFit="1" customWidth="1"/>
    <col min="1805" max="2048" width="11.44140625" style="2"/>
    <col min="2049" max="2049" width="35.5546875" style="2" customWidth="1"/>
    <col min="2050" max="2052" width="24" style="2" customWidth="1"/>
    <col min="2053" max="2053" width="20.44140625" style="2" customWidth="1"/>
    <col min="2054" max="2054" width="23" style="2" customWidth="1"/>
    <col min="2055" max="2055" width="18" style="2" bestFit="1" customWidth="1"/>
    <col min="2056" max="2056" width="15.6640625" style="2" bestFit="1" customWidth="1"/>
    <col min="2057" max="2057" width="16.109375" style="2" bestFit="1" customWidth="1"/>
    <col min="2058" max="2058" width="12" style="2" bestFit="1" customWidth="1"/>
    <col min="2059" max="2059" width="11.88671875" style="2" bestFit="1" customWidth="1"/>
    <col min="2060" max="2060" width="12" style="2" bestFit="1" customWidth="1"/>
    <col min="2061" max="2304" width="11.44140625" style="2"/>
    <col min="2305" max="2305" width="35.5546875" style="2" customWidth="1"/>
    <col min="2306" max="2308" width="24" style="2" customWidth="1"/>
    <col min="2309" max="2309" width="20.44140625" style="2" customWidth="1"/>
    <col min="2310" max="2310" width="23" style="2" customWidth="1"/>
    <col min="2311" max="2311" width="18" style="2" bestFit="1" customWidth="1"/>
    <col min="2312" max="2312" width="15.6640625" style="2" bestFit="1" customWidth="1"/>
    <col min="2313" max="2313" width="16.109375" style="2" bestFit="1" customWidth="1"/>
    <col min="2314" max="2314" width="12" style="2" bestFit="1" customWidth="1"/>
    <col min="2315" max="2315" width="11.88671875" style="2" bestFit="1" customWidth="1"/>
    <col min="2316" max="2316" width="12" style="2" bestFit="1" customWidth="1"/>
    <col min="2317" max="2560" width="11.44140625" style="2"/>
    <col min="2561" max="2561" width="35.5546875" style="2" customWidth="1"/>
    <col min="2562" max="2564" width="24" style="2" customWidth="1"/>
    <col min="2565" max="2565" width="20.44140625" style="2" customWidth="1"/>
    <col min="2566" max="2566" width="23" style="2" customWidth="1"/>
    <col min="2567" max="2567" width="18" style="2" bestFit="1" customWidth="1"/>
    <col min="2568" max="2568" width="15.6640625" style="2" bestFit="1" customWidth="1"/>
    <col min="2569" max="2569" width="16.109375" style="2" bestFit="1" customWidth="1"/>
    <col min="2570" max="2570" width="12" style="2" bestFit="1" customWidth="1"/>
    <col min="2571" max="2571" width="11.88671875" style="2" bestFit="1" customWidth="1"/>
    <col min="2572" max="2572" width="12" style="2" bestFit="1" customWidth="1"/>
    <col min="2573" max="2816" width="11.44140625" style="2"/>
    <col min="2817" max="2817" width="35.5546875" style="2" customWidth="1"/>
    <col min="2818" max="2820" width="24" style="2" customWidth="1"/>
    <col min="2821" max="2821" width="20.44140625" style="2" customWidth="1"/>
    <col min="2822" max="2822" width="23" style="2" customWidth="1"/>
    <col min="2823" max="2823" width="18" style="2" bestFit="1" customWidth="1"/>
    <col min="2824" max="2824" width="15.6640625" style="2" bestFit="1" customWidth="1"/>
    <col min="2825" max="2825" width="16.109375" style="2" bestFit="1" customWidth="1"/>
    <col min="2826" max="2826" width="12" style="2" bestFit="1" customWidth="1"/>
    <col min="2827" max="2827" width="11.88671875" style="2" bestFit="1" customWidth="1"/>
    <col min="2828" max="2828" width="12" style="2" bestFit="1" customWidth="1"/>
    <col min="2829" max="3072" width="11.44140625" style="2"/>
    <col min="3073" max="3073" width="35.5546875" style="2" customWidth="1"/>
    <col min="3074" max="3076" width="24" style="2" customWidth="1"/>
    <col min="3077" max="3077" width="20.44140625" style="2" customWidth="1"/>
    <col min="3078" max="3078" width="23" style="2" customWidth="1"/>
    <col min="3079" max="3079" width="18" style="2" bestFit="1" customWidth="1"/>
    <col min="3080" max="3080" width="15.6640625" style="2" bestFit="1" customWidth="1"/>
    <col min="3081" max="3081" width="16.109375" style="2" bestFit="1" customWidth="1"/>
    <col min="3082" max="3082" width="12" style="2" bestFit="1" customWidth="1"/>
    <col min="3083" max="3083" width="11.88671875" style="2" bestFit="1" customWidth="1"/>
    <col min="3084" max="3084" width="12" style="2" bestFit="1" customWidth="1"/>
    <col min="3085" max="3328" width="11.44140625" style="2"/>
    <col min="3329" max="3329" width="35.5546875" style="2" customWidth="1"/>
    <col min="3330" max="3332" width="24" style="2" customWidth="1"/>
    <col min="3333" max="3333" width="20.44140625" style="2" customWidth="1"/>
    <col min="3334" max="3334" width="23" style="2" customWidth="1"/>
    <col min="3335" max="3335" width="18" style="2" bestFit="1" customWidth="1"/>
    <col min="3336" max="3336" width="15.6640625" style="2" bestFit="1" customWidth="1"/>
    <col min="3337" max="3337" width="16.109375" style="2" bestFit="1" customWidth="1"/>
    <col min="3338" max="3338" width="12" style="2" bestFit="1" customWidth="1"/>
    <col min="3339" max="3339" width="11.88671875" style="2" bestFit="1" customWidth="1"/>
    <col min="3340" max="3340" width="12" style="2" bestFit="1" customWidth="1"/>
    <col min="3341" max="3584" width="11.44140625" style="2"/>
    <col min="3585" max="3585" width="35.5546875" style="2" customWidth="1"/>
    <col min="3586" max="3588" width="24" style="2" customWidth="1"/>
    <col min="3589" max="3589" width="20.44140625" style="2" customWidth="1"/>
    <col min="3590" max="3590" width="23" style="2" customWidth="1"/>
    <col min="3591" max="3591" width="18" style="2" bestFit="1" customWidth="1"/>
    <col min="3592" max="3592" width="15.6640625" style="2" bestFit="1" customWidth="1"/>
    <col min="3593" max="3593" width="16.109375" style="2" bestFit="1" customWidth="1"/>
    <col min="3594" max="3594" width="12" style="2" bestFit="1" customWidth="1"/>
    <col min="3595" max="3595" width="11.88671875" style="2" bestFit="1" customWidth="1"/>
    <col min="3596" max="3596" width="12" style="2" bestFit="1" customWidth="1"/>
    <col min="3597" max="3840" width="11.44140625" style="2"/>
    <col min="3841" max="3841" width="35.5546875" style="2" customWidth="1"/>
    <col min="3842" max="3844" width="24" style="2" customWidth="1"/>
    <col min="3845" max="3845" width="20.44140625" style="2" customWidth="1"/>
    <col min="3846" max="3846" width="23" style="2" customWidth="1"/>
    <col min="3847" max="3847" width="18" style="2" bestFit="1" customWidth="1"/>
    <col min="3848" max="3848" width="15.6640625" style="2" bestFit="1" customWidth="1"/>
    <col min="3849" max="3849" width="16.109375" style="2" bestFit="1" customWidth="1"/>
    <col min="3850" max="3850" width="12" style="2" bestFit="1" customWidth="1"/>
    <col min="3851" max="3851" width="11.88671875" style="2" bestFit="1" customWidth="1"/>
    <col min="3852" max="3852" width="12" style="2" bestFit="1" customWidth="1"/>
    <col min="3853" max="4096" width="11.44140625" style="2"/>
    <col min="4097" max="4097" width="35.5546875" style="2" customWidth="1"/>
    <col min="4098" max="4100" width="24" style="2" customWidth="1"/>
    <col min="4101" max="4101" width="20.44140625" style="2" customWidth="1"/>
    <col min="4102" max="4102" width="23" style="2" customWidth="1"/>
    <col min="4103" max="4103" width="18" style="2" bestFit="1" customWidth="1"/>
    <col min="4104" max="4104" width="15.6640625" style="2" bestFit="1" customWidth="1"/>
    <col min="4105" max="4105" width="16.109375" style="2" bestFit="1" customWidth="1"/>
    <col min="4106" max="4106" width="12" style="2" bestFit="1" customWidth="1"/>
    <col min="4107" max="4107" width="11.88671875" style="2" bestFit="1" customWidth="1"/>
    <col min="4108" max="4108" width="12" style="2" bestFit="1" customWidth="1"/>
    <col min="4109" max="4352" width="11.44140625" style="2"/>
    <col min="4353" max="4353" width="35.5546875" style="2" customWidth="1"/>
    <col min="4354" max="4356" width="24" style="2" customWidth="1"/>
    <col min="4357" max="4357" width="20.44140625" style="2" customWidth="1"/>
    <col min="4358" max="4358" width="23" style="2" customWidth="1"/>
    <col min="4359" max="4359" width="18" style="2" bestFit="1" customWidth="1"/>
    <col min="4360" max="4360" width="15.6640625" style="2" bestFit="1" customWidth="1"/>
    <col min="4361" max="4361" width="16.109375" style="2" bestFit="1" customWidth="1"/>
    <col min="4362" max="4362" width="12" style="2" bestFit="1" customWidth="1"/>
    <col min="4363" max="4363" width="11.88671875" style="2" bestFit="1" customWidth="1"/>
    <col min="4364" max="4364" width="12" style="2" bestFit="1" customWidth="1"/>
    <col min="4365" max="4608" width="11.44140625" style="2"/>
    <col min="4609" max="4609" width="35.5546875" style="2" customWidth="1"/>
    <col min="4610" max="4612" width="24" style="2" customWidth="1"/>
    <col min="4613" max="4613" width="20.44140625" style="2" customWidth="1"/>
    <col min="4614" max="4614" width="23" style="2" customWidth="1"/>
    <col min="4615" max="4615" width="18" style="2" bestFit="1" customWidth="1"/>
    <col min="4616" max="4616" width="15.6640625" style="2" bestFit="1" customWidth="1"/>
    <col min="4617" max="4617" width="16.109375" style="2" bestFit="1" customWidth="1"/>
    <col min="4618" max="4618" width="12" style="2" bestFit="1" customWidth="1"/>
    <col min="4619" max="4619" width="11.88671875" style="2" bestFit="1" customWidth="1"/>
    <col min="4620" max="4620" width="12" style="2" bestFit="1" customWidth="1"/>
    <col min="4621" max="4864" width="11.44140625" style="2"/>
    <col min="4865" max="4865" width="35.5546875" style="2" customWidth="1"/>
    <col min="4866" max="4868" width="24" style="2" customWidth="1"/>
    <col min="4869" max="4869" width="20.44140625" style="2" customWidth="1"/>
    <col min="4870" max="4870" width="23" style="2" customWidth="1"/>
    <col min="4871" max="4871" width="18" style="2" bestFit="1" customWidth="1"/>
    <col min="4872" max="4872" width="15.6640625" style="2" bestFit="1" customWidth="1"/>
    <col min="4873" max="4873" width="16.109375" style="2" bestFit="1" customWidth="1"/>
    <col min="4874" max="4874" width="12" style="2" bestFit="1" customWidth="1"/>
    <col min="4875" max="4875" width="11.88671875" style="2" bestFit="1" customWidth="1"/>
    <col min="4876" max="4876" width="12" style="2" bestFit="1" customWidth="1"/>
    <col min="4877" max="5120" width="11.44140625" style="2"/>
    <col min="5121" max="5121" width="35.5546875" style="2" customWidth="1"/>
    <col min="5122" max="5124" width="24" style="2" customWidth="1"/>
    <col min="5125" max="5125" width="20.44140625" style="2" customWidth="1"/>
    <col min="5126" max="5126" width="23" style="2" customWidth="1"/>
    <col min="5127" max="5127" width="18" style="2" bestFit="1" customWidth="1"/>
    <col min="5128" max="5128" width="15.6640625" style="2" bestFit="1" customWidth="1"/>
    <col min="5129" max="5129" width="16.109375" style="2" bestFit="1" customWidth="1"/>
    <col min="5130" max="5130" width="12" style="2" bestFit="1" customWidth="1"/>
    <col min="5131" max="5131" width="11.88671875" style="2" bestFit="1" customWidth="1"/>
    <col min="5132" max="5132" width="12" style="2" bestFit="1" customWidth="1"/>
    <col min="5133" max="5376" width="11.44140625" style="2"/>
    <col min="5377" max="5377" width="35.5546875" style="2" customWidth="1"/>
    <col min="5378" max="5380" width="24" style="2" customWidth="1"/>
    <col min="5381" max="5381" width="20.44140625" style="2" customWidth="1"/>
    <col min="5382" max="5382" width="23" style="2" customWidth="1"/>
    <col min="5383" max="5383" width="18" style="2" bestFit="1" customWidth="1"/>
    <col min="5384" max="5384" width="15.6640625" style="2" bestFit="1" customWidth="1"/>
    <col min="5385" max="5385" width="16.109375" style="2" bestFit="1" customWidth="1"/>
    <col min="5386" max="5386" width="12" style="2" bestFit="1" customWidth="1"/>
    <col min="5387" max="5387" width="11.88671875" style="2" bestFit="1" customWidth="1"/>
    <col min="5388" max="5388" width="12" style="2" bestFit="1" customWidth="1"/>
    <col min="5389" max="5632" width="11.44140625" style="2"/>
    <col min="5633" max="5633" width="35.5546875" style="2" customWidth="1"/>
    <col min="5634" max="5636" width="24" style="2" customWidth="1"/>
    <col min="5637" max="5637" width="20.44140625" style="2" customWidth="1"/>
    <col min="5638" max="5638" width="23" style="2" customWidth="1"/>
    <col min="5639" max="5639" width="18" style="2" bestFit="1" customWidth="1"/>
    <col min="5640" max="5640" width="15.6640625" style="2" bestFit="1" customWidth="1"/>
    <col min="5641" max="5641" width="16.109375" style="2" bestFit="1" customWidth="1"/>
    <col min="5642" max="5642" width="12" style="2" bestFit="1" customWidth="1"/>
    <col min="5643" max="5643" width="11.88671875" style="2" bestFit="1" customWidth="1"/>
    <col min="5644" max="5644" width="12" style="2" bestFit="1" customWidth="1"/>
    <col min="5645" max="5888" width="11.44140625" style="2"/>
    <col min="5889" max="5889" width="35.5546875" style="2" customWidth="1"/>
    <col min="5890" max="5892" width="24" style="2" customWidth="1"/>
    <col min="5893" max="5893" width="20.44140625" style="2" customWidth="1"/>
    <col min="5894" max="5894" width="23" style="2" customWidth="1"/>
    <col min="5895" max="5895" width="18" style="2" bestFit="1" customWidth="1"/>
    <col min="5896" max="5896" width="15.6640625" style="2" bestFit="1" customWidth="1"/>
    <col min="5897" max="5897" width="16.109375" style="2" bestFit="1" customWidth="1"/>
    <col min="5898" max="5898" width="12" style="2" bestFit="1" customWidth="1"/>
    <col min="5899" max="5899" width="11.88671875" style="2" bestFit="1" customWidth="1"/>
    <col min="5900" max="5900" width="12" style="2" bestFit="1" customWidth="1"/>
    <col min="5901" max="6144" width="11.44140625" style="2"/>
    <col min="6145" max="6145" width="35.5546875" style="2" customWidth="1"/>
    <col min="6146" max="6148" width="24" style="2" customWidth="1"/>
    <col min="6149" max="6149" width="20.44140625" style="2" customWidth="1"/>
    <col min="6150" max="6150" width="23" style="2" customWidth="1"/>
    <col min="6151" max="6151" width="18" style="2" bestFit="1" customWidth="1"/>
    <col min="6152" max="6152" width="15.6640625" style="2" bestFit="1" customWidth="1"/>
    <col min="6153" max="6153" width="16.109375" style="2" bestFit="1" customWidth="1"/>
    <col min="6154" max="6154" width="12" style="2" bestFit="1" customWidth="1"/>
    <col min="6155" max="6155" width="11.88671875" style="2" bestFit="1" customWidth="1"/>
    <col min="6156" max="6156" width="12" style="2" bestFit="1" customWidth="1"/>
    <col min="6157" max="6400" width="11.44140625" style="2"/>
    <col min="6401" max="6401" width="35.5546875" style="2" customWidth="1"/>
    <col min="6402" max="6404" width="24" style="2" customWidth="1"/>
    <col min="6405" max="6405" width="20.44140625" style="2" customWidth="1"/>
    <col min="6406" max="6406" width="23" style="2" customWidth="1"/>
    <col min="6407" max="6407" width="18" style="2" bestFit="1" customWidth="1"/>
    <col min="6408" max="6408" width="15.6640625" style="2" bestFit="1" customWidth="1"/>
    <col min="6409" max="6409" width="16.109375" style="2" bestFit="1" customWidth="1"/>
    <col min="6410" max="6410" width="12" style="2" bestFit="1" customWidth="1"/>
    <col min="6411" max="6411" width="11.88671875" style="2" bestFit="1" customWidth="1"/>
    <col min="6412" max="6412" width="12" style="2" bestFit="1" customWidth="1"/>
    <col min="6413" max="6656" width="11.44140625" style="2"/>
    <col min="6657" max="6657" width="35.5546875" style="2" customWidth="1"/>
    <col min="6658" max="6660" width="24" style="2" customWidth="1"/>
    <col min="6661" max="6661" width="20.44140625" style="2" customWidth="1"/>
    <col min="6662" max="6662" width="23" style="2" customWidth="1"/>
    <col min="6663" max="6663" width="18" style="2" bestFit="1" customWidth="1"/>
    <col min="6664" max="6664" width="15.6640625" style="2" bestFit="1" customWidth="1"/>
    <col min="6665" max="6665" width="16.109375" style="2" bestFit="1" customWidth="1"/>
    <col min="6666" max="6666" width="12" style="2" bestFit="1" customWidth="1"/>
    <col min="6667" max="6667" width="11.88671875" style="2" bestFit="1" customWidth="1"/>
    <col min="6668" max="6668" width="12" style="2" bestFit="1" customWidth="1"/>
    <col min="6669" max="6912" width="11.44140625" style="2"/>
    <col min="6913" max="6913" width="35.5546875" style="2" customWidth="1"/>
    <col min="6914" max="6916" width="24" style="2" customWidth="1"/>
    <col min="6917" max="6917" width="20.44140625" style="2" customWidth="1"/>
    <col min="6918" max="6918" width="23" style="2" customWidth="1"/>
    <col min="6919" max="6919" width="18" style="2" bestFit="1" customWidth="1"/>
    <col min="6920" max="6920" width="15.6640625" style="2" bestFit="1" customWidth="1"/>
    <col min="6921" max="6921" width="16.109375" style="2" bestFit="1" customWidth="1"/>
    <col min="6922" max="6922" width="12" style="2" bestFit="1" customWidth="1"/>
    <col min="6923" max="6923" width="11.88671875" style="2" bestFit="1" customWidth="1"/>
    <col min="6924" max="6924" width="12" style="2" bestFit="1" customWidth="1"/>
    <col min="6925" max="7168" width="11.44140625" style="2"/>
    <col min="7169" max="7169" width="35.5546875" style="2" customWidth="1"/>
    <col min="7170" max="7172" width="24" style="2" customWidth="1"/>
    <col min="7173" max="7173" width="20.44140625" style="2" customWidth="1"/>
    <col min="7174" max="7174" width="23" style="2" customWidth="1"/>
    <col min="7175" max="7175" width="18" style="2" bestFit="1" customWidth="1"/>
    <col min="7176" max="7176" width="15.6640625" style="2" bestFit="1" customWidth="1"/>
    <col min="7177" max="7177" width="16.109375" style="2" bestFit="1" customWidth="1"/>
    <col min="7178" max="7178" width="12" style="2" bestFit="1" customWidth="1"/>
    <col min="7179" max="7179" width="11.88671875" style="2" bestFit="1" customWidth="1"/>
    <col min="7180" max="7180" width="12" style="2" bestFit="1" customWidth="1"/>
    <col min="7181" max="7424" width="11.44140625" style="2"/>
    <col min="7425" max="7425" width="35.5546875" style="2" customWidth="1"/>
    <col min="7426" max="7428" width="24" style="2" customWidth="1"/>
    <col min="7429" max="7429" width="20.44140625" style="2" customWidth="1"/>
    <col min="7430" max="7430" width="23" style="2" customWidth="1"/>
    <col min="7431" max="7431" width="18" style="2" bestFit="1" customWidth="1"/>
    <col min="7432" max="7432" width="15.6640625" style="2" bestFit="1" customWidth="1"/>
    <col min="7433" max="7433" width="16.109375" style="2" bestFit="1" customWidth="1"/>
    <col min="7434" max="7434" width="12" style="2" bestFit="1" customWidth="1"/>
    <col min="7435" max="7435" width="11.88671875" style="2" bestFit="1" customWidth="1"/>
    <col min="7436" max="7436" width="12" style="2" bestFit="1" customWidth="1"/>
    <col min="7437" max="7680" width="11.44140625" style="2"/>
    <col min="7681" max="7681" width="35.5546875" style="2" customWidth="1"/>
    <col min="7682" max="7684" width="24" style="2" customWidth="1"/>
    <col min="7685" max="7685" width="20.44140625" style="2" customWidth="1"/>
    <col min="7686" max="7686" width="23" style="2" customWidth="1"/>
    <col min="7687" max="7687" width="18" style="2" bestFit="1" customWidth="1"/>
    <col min="7688" max="7688" width="15.6640625" style="2" bestFit="1" customWidth="1"/>
    <col min="7689" max="7689" width="16.109375" style="2" bestFit="1" customWidth="1"/>
    <col min="7690" max="7690" width="12" style="2" bestFit="1" customWidth="1"/>
    <col min="7691" max="7691" width="11.88671875" style="2" bestFit="1" customWidth="1"/>
    <col min="7692" max="7692" width="12" style="2" bestFit="1" customWidth="1"/>
    <col min="7693" max="7936" width="11.44140625" style="2"/>
    <col min="7937" max="7937" width="35.5546875" style="2" customWidth="1"/>
    <col min="7938" max="7940" width="24" style="2" customWidth="1"/>
    <col min="7941" max="7941" width="20.44140625" style="2" customWidth="1"/>
    <col min="7942" max="7942" width="23" style="2" customWidth="1"/>
    <col min="7943" max="7943" width="18" style="2" bestFit="1" customWidth="1"/>
    <col min="7944" max="7944" width="15.6640625" style="2" bestFit="1" customWidth="1"/>
    <col min="7945" max="7945" width="16.109375" style="2" bestFit="1" customWidth="1"/>
    <col min="7946" max="7946" width="12" style="2" bestFit="1" customWidth="1"/>
    <col min="7947" max="7947" width="11.88671875" style="2" bestFit="1" customWidth="1"/>
    <col min="7948" max="7948" width="12" style="2" bestFit="1" customWidth="1"/>
    <col min="7949" max="8192" width="11.44140625" style="2"/>
    <col min="8193" max="8193" width="35.5546875" style="2" customWidth="1"/>
    <col min="8194" max="8196" width="24" style="2" customWidth="1"/>
    <col min="8197" max="8197" width="20.44140625" style="2" customWidth="1"/>
    <col min="8198" max="8198" width="23" style="2" customWidth="1"/>
    <col min="8199" max="8199" width="18" style="2" bestFit="1" customWidth="1"/>
    <col min="8200" max="8200" width="15.6640625" style="2" bestFit="1" customWidth="1"/>
    <col min="8201" max="8201" width="16.109375" style="2" bestFit="1" customWidth="1"/>
    <col min="8202" max="8202" width="12" style="2" bestFit="1" customWidth="1"/>
    <col min="8203" max="8203" width="11.88671875" style="2" bestFit="1" customWidth="1"/>
    <col min="8204" max="8204" width="12" style="2" bestFit="1" customWidth="1"/>
    <col min="8205" max="8448" width="11.44140625" style="2"/>
    <col min="8449" max="8449" width="35.5546875" style="2" customWidth="1"/>
    <col min="8450" max="8452" width="24" style="2" customWidth="1"/>
    <col min="8453" max="8453" width="20.44140625" style="2" customWidth="1"/>
    <col min="8454" max="8454" width="23" style="2" customWidth="1"/>
    <col min="8455" max="8455" width="18" style="2" bestFit="1" customWidth="1"/>
    <col min="8456" max="8456" width="15.6640625" style="2" bestFit="1" customWidth="1"/>
    <col min="8457" max="8457" width="16.109375" style="2" bestFit="1" customWidth="1"/>
    <col min="8458" max="8458" width="12" style="2" bestFit="1" customWidth="1"/>
    <col min="8459" max="8459" width="11.88671875" style="2" bestFit="1" customWidth="1"/>
    <col min="8460" max="8460" width="12" style="2" bestFit="1" customWidth="1"/>
    <col min="8461" max="8704" width="11.44140625" style="2"/>
    <col min="8705" max="8705" width="35.5546875" style="2" customWidth="1"/>
    <col min="8706" max="8708" width="24" style="2" customWidth="1"/>
    <col min="8709" max="8709" width="20.44140625" style="2" customWidth="1"/>
    <col min="8710" max="8710" width="23" style="2" customWidth="1"/>
    <col min="8711" max="8711" width="18" style="2" bestFit="1" customWidth="1"/>
    <col min="8712" max="8712" width="15.6640625" style="2" bestFit="1" customWidth="1"/>
    <col min="8713" max="8713" width="16.109375" style="2" bestFit="1" customWidth="1"/>
    <col min="8714" max="8714" width="12" style="2" bestFit="1" customWidth="1"/>
    <col min="8715" max="8715" width="11.88671875" style="2" bestFit="1" customWidth="1"/>
    <col min="8716" max="8716" width="12" style="2" bestFit="1" customWidth="1"/>
    <col min="8717" max="8960" width="11.44140625" style="2"/>
    <col min="8961" max="8961" width="35.5546875" style="2" customWidth="1"/>
    <col min="8962" max="8964" width="24" style="2" customWidth="1"/>
    <col min="8965" max="8965" width="20.44140625" style="2" customWidth="1"/>
    <col min="8966" max="8966" width="23" style="2" customWidth="1"/>
    <col min="8967" max="8967" width="18" style="2" bestFit="1" customWidth="1"/>
    <col min="8968" max="8968" width="15.6640625" style="2" bestFit="1" customWidth="1"/>
    <col min="8969" max="8969" width="16.109375" style="2" bestFit="1" customWidth="1"/>
    <col min="8970" max="8970" width="12" style="2" bestFit="1" customWidth="1"/>
    <col min="8971" max="8971" width="11.88671875" style="2" bestFit="1" customWidth="1"/>
    <col min="8972" max="8972" width="12" style="2" bestFit="1" customWidth="1"/>
    <col min="8973" max="9216" width="11.44140625" style="2"/>
    <col min="9217" max="9217" width="35.5546875" style="2" customWidth="1"/>
    <col min="9218" max="9220" width="24" style="2" customWidth="1"/>
    <col min="9221" max="9221" width="20.44140625" style="2" customWidth="1"/>
    <col min="9222" max="9222" width="23" style="2" customWidth="1"/>
    <col min="9223" max="9223" width="18" style="2" bestFit="1" customWidth="1"/>
    <col min="9224" max="9224" width="15.6640625" style="2" bestFit="1" customWidth="1"/>
    <col min="9225" max="9225" width="16.109375" style="2" bestFit="1" customWidth="1"/>
    <col min="9226" max="9226" width="12" style="2" bestFit="1" customWidth="1"/>
    <col min="9227" max="9227" width="11.88671875" style="2" bestFit="1" customWidth="1"/>
    <col min="9228" max="9228" width="12" style="2" bestFit="1" customWidth="1"/>
    <col min="9229" max="9472" width="11.44140625" style="2"/>
    <col min="9473" max="9473" width="35.5546875" style="2" customWidth="1"/>
    <col min="9474" max="9476" width="24" style="2" customWidth="1"/>
    <col min="9477" max="9477" width="20.44140625" style="2" customWidth="1"/>
    <col min="9478" max="9478" width="23" style="2" customWidth="1"/>
    <col min="9479" max="9479" width="18" style="2" bestFit="1" customWidth="1"/>
    <col min="9480" max="9480" width="15.6640625" style="2" bestFit="1" customWidth="1"/>
    <col min="9481" max="9481" width="16.109375" style="2" bestFit="1" customWidth="1"/>
    <col min="9482" max="9482" width="12" style="2" bestFit="1" customWidth="1"/>
    <col min="9483" max="9483" width="11.88671875" style="2" bestFit="1" customWidth="1"/>
    <col min="9484" max="9484" width="12" style="2" bestFit="1" customWidth="1"/>
    <col min="9485" max="9728" width="11.44140625" style="2"/>
    <col min="9729" max="9729" width="35.5546875" style="2" customWidth="1"/>
    <col min="9730" max="9732" width="24" style="2" customWidth="1"/>
    <col min="9733" max="9733" width="20.44140625" style="2" customWidth="1"/>
    <col min="9734" max="9734" width="23" style="2" customWidth="1"/>
    <col min="9735" max="9735" width="18" style="2" bestFit="1" customWidth="1"/>
    <col min="9736" max="9736" width="15.6640625" style="2" bestFit="1" customWidth="1"/>
    <col min="9737" max="9737" width="16.109375" style="2" bestFit="1" customWidth="1"/>
    <col min="9738" max="9738" width="12" style="2" bestFit="1" customWidth="1"/>
    <col min="9739" max="9739" width="11.88671875" style="2" bestFit="1" customWidth="1"/>
    <col min="9740" max="9740" width="12" style="2" bestFit="1" customWidth="1"/>
    <col min="9741" max="9984" width="11.44140625" style="2"/>
    <col min="9985" max="9985" width="35.5546875" style="2" customWidth="1"/>
    <col min="9986" max="9988" width="24" style="2" customWidth="1"/>
    <col min="9989" max="9989" width="20.44140625" style="2" customWidth="1"/>
    <col min="9990" max="9990" width="23" style="2" customWidth="1"/>
    <col min="9991" max="9991" width="18" style="2" bestFit="1" customWidth="1"/>
    <col min="9992" max="9992" width="15.6640625" style="2" bestFit="1" customWidth="1"/>
    <col min="9993" max="9993" width="16.109375" style="2" bestFit="1" customWidth="1"/>
    <col min="9994" max="9994" width="12" style="2" bestFit="1" customWidth="1"/>
    <col min="9995" max="9995" width="11.88671875" style="2" bestFit="1" customWidth="1"/>
    <col min="9996" max="9996" width="12" style="2" bestFit="1" customWidth="1"/>
    <col min="9997" max="10240" width="11.44140625" style="2"/>
    <col min="10241" max="10241" width="35.5546875" style="2" customWidth="1"/>
    <col min="10242" max="10244" width="24" style="2" customWidth="1"/>
    <col min="10245" max="10245" width="20.44140625" style="2" customWidth="1"/>
    <col min="10246" max="10246" width="23" style="2" customWidth="1"/>
    <col min="10247" max="10247" width="18" style="2" bestFit="1" customWidth="1"/>
    <col min="10248" max="10248" width="15.6640625" style="2" bestFit="1" customWidth="1"/>
    <col min="10249" max="10249" width="16.109375" style="2" bestFit="1" customWidth="1"/>
    <col min="10250" max="10250" width="12" style="2" bestFit="1" customWidth="1"/>
    <col min="10251" max="10251" width="11.88671875" style="2" bestFit="1" customWidth="1"/>
    <col min="10252" max="10252" width="12" style="2" bestFit="1" customWidth="1"/>
    <col min="10253" max="10496" width="11.44140625" style="2"/>
    <col min="10497" max="10497" width="35.5546875" style="2" customWidth="1"/>
    <col min="10498" max="10500" width="24" style="2" customWidth="1"/>
    <col min="10501" max="10501" width="20.44140625" style="2" customWidth="1"/>
    <col min="10502" max="10502" width="23" style="2" customWidth="1"/>
    <col min="10503" max="10503" width="18" style="2" bestFit="1" customWidth="1"/>
    <col min="10504" max="10504" width="15.6640625" style="2" bestFit="1" customWidth="1"/>
    <col min="10505" max="10505" width="16.109375" style="2" bestFit="1" customWidth="1"/>
    <col min="10506" max="10506" width="12" style="2" bestFit="1" customWidth="1"/>
    <col min="10507" max="10507" width="11.88671875" style="2" bestFit="1" customWidth="1"/>
    <col min="10508" max="10508" width="12" style="2" bestFit="1" customWidth="1"/>
    <col min="10509" max="10752" width="11.44140625" style="2"/>
    <col min="10753" max="10753" width="35.5546875" style="2" customWidth="1"/>
    <col min="10754" max="10756" width="24" style="2" customWidth="1"/>
    <col min="10757" max="10757" width="20.44140625" style="2" customWidth="1"/>
    <col min="10758" max="10758" width="23" style="2" customWidth="1"/>
    <col min="10759" max="10759" width="18" style="2" bestFit="1" customWidth="1"/>
    <col min="10760" max="10760" width="15.6640625" style="2" bestFit="1" customWidth="1"/>
    <col min="10761" max="10761" width="16.109375" style="2" bestFit="1" customWidth="1"/>
    <col min="10762" max="10762" width="12" style="2" bestFit="1" customWidth="1"/>
    <col min="10763" max="10763" width="11.88671875" style="2" bestFit="1" customWidth="1"/>
    <col min="10764" max="10764" width="12" style="2" bestFit="1" customWidth="1"/>
    <col min="10765" max="11008" width="11.44140625" style="2"/>
    <col min="11009" max="11009" width="35.5546875" style="2" customWidth="1"/>
    <col min="11010" max="11012" width="24" style="2" customWidth="1"/>
    <col min="11013" max="11013" width="20.44140625" style="2" customWidth="1"/>
    <col min="11014" max="11014" width="23" style="2" customWidth="1"/>
    <col min="11015" max="11015" width="18" style="2" bestFit="1" customWidth="1"/>
    <col min="11016" max="11016" width="15.6640625" style="2" bestFit="1" customWidth="1"/>
    <col min="11017" max="11017" width="16.109375" style="2" bestFit="1" customWidth="1"/>
    <col min="11018" max="11018" width="12" style="2" bestFit="1" customWidth="1"/>
    <col min="11019" max="11019" width="11.88671875" style="2" bestFit="1" customWidth="1"/>
    <col min="11020" max="11020" width="12" style="2" bestFit="1" customWidth="1"/>
    <col min="11021" max="11264" width="11.44140625" style="2"/>
    <col min="11265" max="11265" width="35.5546875" style="2" customWidth="1"/>
    <col min="11266" max="11268" width="24" style="2" customWidth="1"/>
    <col min="11269" max="11269" width="20.44140625" style="2" customWidth="1"/>
    <col min="11270" max="11270" width="23" style="2" customWidth="1"/>
    <col min="11271" max="11271" width="18" style="2" bestFit="1" customWidth="1"/>
    <col min="11272" max="11272" width="15.6640625" style="2" bestFit="1" customWidth="1"/>
    <col min="11273" max="11273" width="16.109375" style="2" bestFit="1" customWidth="1"/>
    <col min="11274" max="11274" width="12" style="2" bestFit="1" customWidth="1"/>
    <col min="11275" max="11275" width="11.88671875" style="2" bestFit="1" customWidth="1"/>
    <col min="11276" max="11276" width="12" style="2" bestFit="1" customWidth="1"/>
    <col min="11277" max="11520" width="11.44140625" style="2"/>
    <col min="11521" max="11521" width="35.5546875" style="2" customWidth="1"/>
    <col min="11522" max="11524" width="24" style="2" customWidth="1"/>
    <col min="11525" max="11525" width="20.44140625" style="2" customWidth="1"/>
    <col min="11526" max="11526" width="23" style="2" customWidth="1"/>
    <col min="11527" max="11527" width="18" style="2" bestFit="1" customWidth="1"/>
    <col min="11528" max="11528" width="15.6640625" style="2" bestFit="1" customWidth="1"/>
    <col min="11529" max="11529" width="16.109375" style="2" bestFit="1" customWidth="1"/>
    <col min="11530" max="11530" width="12" style="2" bestFit="1" customWidth="1"/>
    <col min="11531" max="11531" width="11.88671875" style="2" bestFit="1" customWidth="1"/>
    <col min="11532" max="11532" width="12" style="2" bestFit="1" customWidth="1"/>
    <col min="11533" max="11776" width="11.44140625" style="2"/>
    <col min="11777" max="11777" width="35.5546875" style="2" customWidth="1"/>
    <col min="11778" max="11780" width="24" style="2" customWidth="1"/>
    <col min="11781" max="11781" width="20.44140625" style="2" customWidth="1"/>
    <col min="11782" max="11782" width="23" style="2" customWidth="1"/>
    <col min="11783" max="11783" width="18" style="2" bestFit="1" customWidth="1"/>
    <col min="11784" max="11784" width="15.6640625" style="2" bestFit="1" customWidth="1"/>
    <col min="11785" max="11785" width="16.109375" style="2" bestFit="1" customWidth="1"/>
    <col min="11786" max="11786" width="12" style="2" bestFit="1" customWidth="1"/>
    <col min="11787" max="11787" width="11.88671875" style="2" bestFit="1" customWidth="1"/>
    <col min="11788" max="11788" width="12" style="2" bestFit="1" customWidth="1"/>
    <col min="11789" max="12032" width="11.44140625" style="2"/>
    <col min="12033" max="12033" width="35.5546875" style="2" customWidth="1"/>
    <col min="12034" max="12036" width="24" style="2" customWidth="1"/>
    <col min="12037" max="12037" width="20.44140625" style="2" customWidth="1"/>
    <col min="12038" max="12038" width="23" style="2" customWidth="1"/>
    <col min="12039" max="12039" width="18" style="2" bestFit="1" customWidth="1"/>
    <col min="12040" max="12040" width="15.6640625" style="2" bestFit="1" customWidth="1"/>
    <col min="12041" max="12041" width="16.109375" style="2" bestFit="1" customWidth="1"/>
    <col min="12042" max="12042" width="12" style="2" bestFit="1" customWidth="1"/>
    <col min="12043" max="12043" width="11.88671875" style="2" bestFit="1" customWidth="1"/>
    <col min="12044" max="12044" width="12" style="2" bestFit="1" customWidth="1"/>
    <col min="12045" max="12288" width="11.44140625" style="2"/>
    <col min="12289" max="12289" width="35.5546875" style="2" customWidth="1"/>
    <col min="12290" max="12292" width="24" style="2" customWidth="1"/>
    <col min="12293" max="12293" width="20.44140625" style="2" customWidth="1"/>
    <col min="12294" max="12294" width="23" style="2" customWidth="1"/>
    <col min="12295" max="12295" width="18" style="2" bestFit="1" customWidth="1"/>
    <col min="12296" max="12296" width="15.6640625" style="2" bestFit="1" customWidth="1"/>
    <col min="12297" max="12297" width="16.109375" style="2" bestFit="1" customWidth="1"/>
    <col min="12298" max="12298" width="12" style="2" bestFit="1" customWidth="1"/>
    <col min="12299" max="12299" width="11.88671875" style="2" bestFit="1" customWidth="1"/>
    <col min="12300" max="12300" width="12" style="2" bestFit="1" customWidth="1"/>
    <col min="12301" max="12544" width="11.44140625" style="2"/>
    <col min="12545" max="12545" width="35.5546875" style="2" customWidth="1"/>
    <col min="12546" max="12548" width="24" style="2" customWidth="1"/>
    <col min="12549" max="12549" width="20.44140625" style="2" customWidth="1"/>
    <col min="12550" max="12550" width="23" style="2" customWidth="1"/>
    <col min="12551" max="12551" width="18" style="2" bestFit="1" customWidth="1"/>
    <col min="12552" max="12552" width="15.6640625" style="2" bestFit="1" customWidth="1"/>
    <col min="12553" max="12553" width="16.109375" style="2" bestFit="1" customWidth="1"/>
    <col min="12554" max="12554" width="12" style="2" bestFit="1" customWidth="1"/>
    <col min="12555" max="12555" width="11.88671875" style="2" bestFit="1" customWidth="1"/>
    <col min="12556" max="12556" width="12" style="2" bestFit="1" customWidth="1"/>
    <col min="12557" max="12800" width="11.44140625" style="2"/>
    <col min="12801" max="12801" width="35.5546875" style="2" customWidth="1"/>
    <col min="12802" max="12804" width="24" style="2" customWidth="1"/>
    <col min="12805" max="12805" width="20.44140625" style="2" customWidth="1"/>
    <col min="12806" max="12806" width="23" style="2" customWidth="1"/>
    <col min="12807" max="12807" width="18" style="2" bestFit="1" customWidth="1"/>
    <col min="12808" max="12808" width="15.6640625" style="2" bestFit="1" customWidth="1"/>
    <col min="12809" max="12809" width="16.109375" style="2" bestFit="1" customWidth="1"/>
    <col min="12810" max="12810" width="12" style="2" bestFit="1" customWidth="1"/>
    <col min="12811" max="12811" width="11.88671875" style="2" bestFit="1" customWidth="1"/>
    <col min="12812" max="12812" width="12" style="2" bestFit="1" customWidth="1"/>
    <col min="12813" max="13056" width="11.44140625" style="2"/>
    <col min="13057" max="13057" width="35.5546875" style="2" customWidth="1"/>
    <col min="13058" max="13060" width="24" style="2" customWidth="1"/>
    <col min="13061" max="13061" width="20.44140625" style="2" customWidth="1"/>
    <col min="13062" max="13062" width="23" style="2" customWidth="1"/>
    <col min="13063" max="13063" width="18" style="2" bestFit="1" customWidth="1"/>
    <col min="13064" max="13064" width="15.6640625" style="2" bestFit="1" customWidth="1"/>
    <col min="13065" max="13065" width="16.109375" style="2" bestFit="1" customWidth="1"/>
    <col min="13066" max="13066" width="12" style="2" bestFit="1" customWidth="1"/>
    <col min="13067" max="13067" width="11.88671875" style="2" bestFit="1" customWidth="1"/>
    <col min="13068" max="13068" width="12" style="2" bestFit="1" customWidth="1"/>
    <col min="13069" max="13312" width="11.44140625" style="2"/>
    <col min="13313" max="13313" width="35.5546875" style="2" customWidth="1"/>
    <col min="13314" max="13316" width="24" style="2" customWidth="1"/>
    <col min="13317" max="13317" width="20.44140625" style="2" customWidth="1"/>
    <col min="13318" max="13318" width="23" style="2" customWidth="1"/>
    <col min="13319" max="13319" width="18" style="2" bestFit="1" customWidth="1"/>
    <col min="13320" max="13320" width="15.6640625" style="2" bestFit="1" customWidth="1"/>
    <col min="13321" max="13321" width="16.109375" style="2" bestFit="1" customWidth="1"/>
    <col min="13322" max="13322" width="12" style="2" bestFit="1" customWidth="1"/>
    <col min="13323" max="13323" width="11.88671875" style="2" bestFit="1" customWidth="1"/>
    <col min="13324" max="13324" width="12" style="2" bestFit="1" customWidth="1"/>
    <col min="13325" max="13568" width="11.44140625" style="2"/>
    <col min="13569" max="13569" width="35.5546875" style="2" customWidth="1"/>
    <col min="13570" max="13572" width="24" style="2" customWidth="1"/>
    <col min="13573" max="13573" width="20.44140625" style="2" customWidth="1"/>
    <col min="13574" max="13574" width="23" style="2" customWidth="1"/>
    <col min="13575" max="13575" width="18" style="2" bestFit="1" customWidth="1"/>
    <col min="13576" max="13576" width="15.6640625" style="2" bestFit="1" customWidth="1"/>
    <col min="13577" max="13577" width="16.109375" style="2" bestFit="1" customWidth="1"/>
    <col min="13578" max="13578" width="12" style="2" bestFit="1" customWidth="1"/>
    <col min="13579" max="13579" width="11.88671875" style="2" bestFit="1" customWidth="1"/>
    <col min="13580" max="13580" width="12" style="2" bestFit="1" customWidth="1"/>
    <col min="13581" max="13824" width="11.44140625" style="2"/>
    <col min="13825" max="13825" width="35.5546875" style="2" customWidth="1"/>
    <col min="13826" max="13828" width="24" style="2" customWidth="1"/>
    <col min="13829" max="13829" width="20.44140625" style="2" customWidth="1"/>
    <col min="13830" max="13830" width="23" style="2" customWidth="1"/>
    <col min="13831" max="13831" width="18" style="2" bestFit="1" customWidth="1"/>
    <col min="13832" max="13832" width="15.6640625" style="2" bestFit="1" customWidth="1"/>
    <col min="13833" max="13833" width="16.109375" style="2" bestFit="1" customWidth="1"/>
    <col min="13834" max="13834" width="12" style="2" bestFit="1" customWidth="1"/>
    <col min="13835" max="13835" width="11.88671875" style="2" bestFit="1" customWidth="1"/>
    <col min="13836" max="13836" width="12" style="2" bestFit="1" customWidth="1"/>
    <col min="13837" max="14080" width="11.44140625" style="2"/>
    <col min="14081" max="14081" width="35.5546875" style="2" customWidth="1"/>
    <col min="14082" max="14084" width="24" style="2" customWidth="1"/>
    <col min="14085" max="14085" width="20.44140625" style="2" customWidth="1"/>
    <col min="14086" max="14086" width="23" style="2" customWidth="1"/>
    <col min="14087" max="14087" width="18" style="2" bestFit="1" customWidth="1"/>
    <col min="14088" max="14088" width="15.6640625" style="2" bestFit="1" customWidth="1"/>
    <col min="14089" max="14089" width="16.109375" style="2" bestFit="1" customWidth="1"/>
    <col min="14090" max="14090" width="12" style="2" bestFit="1" customWidth="1"/>
    <col min="14091" max="14091" width="11.88671875" style="2" bestFit="1" customWidth="1"/>
    <col min="14092" max="14092" width="12" style="2" bestFit="1" customWidth="1"/>
    <col min="14093" max="14336" width="11.44140625" style="2"/>
    <col min="14337" max="14337" width="35.5546875" style="2" customWidth="1"/>
    <col min="14338" max="14340" width="24" style="2" customWidth="1"/>
    <col min="14341" max="14341" width="20.44140625" style="2" customWidth="1"/>
    <col min="14342" max="14342" width="23" style="2" customWidth="1"/>
    <col min="14343" max="14343" width="18" style="2" bestFit="1" customWidth="1"/>
    <col min="14344" max="14344" width="15.6640625" style="2" bestFit="1" customWidth="1"/>
    <col min="14345" max="14345" width="16.109375" style="2" bestFit="1" customWidth="1"/>
    <col min="14346" max="14346" width="12" style="2" bestFit="1" customWidth="1"/>
    <col min="14347" max="14347" width="11.88671875" style="2" bestFit="1" customWidth="1"/>
    <col min="14348" max="14348" width="12" style="2" bestFit="1" customWidth="1"/>
    <col min="14349" max="14592" width="11.44140625" style="2"/>
    <col min="14593" max="14593" width="35.5546875" style="2" customWidth="1"/>
    <col min="14594" max="14596" width="24" style="2" customWidth="1"/>
    <col min="14597" max="14597" width="20.44140625" style="2" customWidth="1"/>
    <col min="14598" max="14598" width="23" style="2" customWidth="1"/>
    <col min="14599" max="14599" width="18" style="2" bestFit="1" customWidth="1"/>
    <col min="14600" max="14600" width="15.6640625" style="2" bestFit="1" customWidth="1"/>
    <col min="14601" max="14601" width="16.109375" style="2" bestFit="1" customWidth="1"/>
    <col min="14602" max="14602" width="12" style="2" bestFit="1" customWidth="1"/>
    <col min="14603" max="14603" width="11.88671875" style="2" bestFit="1" customWidth="1"/>
    <col min="14604" max="14604" width="12" style="2" bestFit="1" customWidth="1"/>
    <col min="14605" max="14848" width="11.44140625" style="2"/>
    <col min="14849" max="14849" width="35.5546875" style="2" customWidth="1"/>
    <col min="14850" max="14852" width="24" style="2" customWidth="1"/>
    <col min="14853" max="14853" width="20.44140625" style="2" customWidth="1"/>
    <col min="14854" max="14854" width="23" style="2" customWidth="1"/>
    <col min="14855" max="14855" width="18" style="2" bestFit="1" customWidth="1"/>
    <col min="14856" max="14856" width="15.6640625" style="2" bestFit="1" customWidth="1"/>
    <col min="14857" max="14857" width="16.109375" style="2" bestFit="1" customWidth="1"/>
    <col min="14858" max="14858" width="12" style="2" bestFit="1" customWidth="1"/>
    <col min="14859" max="14859" width="11.88671875" style="2" bestFit="1" customWidth="1"/>
    <col min="14860" max="14860" width="12" style="2" bestFit="1" customWidth="1"/>
    <col min="14861" max="15104" width="11.44140625" style="2"/>
    <col min="15105" max="15105" width="35.5546875" style="2" customWidth="1"/>
    <col min="15106" max="15108" width="24" style="2" customWidth="1"/>
    <col min="15109" max="15109" width="20.44140625" style="2" customWidth="1"/>
    <col min="15110" max="15110" width="23" style="2" customWidth="1"/>
    <col min="15111" max="15111" width="18" style="2" bestFit="1" customWidth="1"/>
    <col min="15112" max="15112" width="15.6640625" style="2" bestFit="1" customWidth="1"/>
    <col min="15113" max="15113" width="16.109375" style="2" bestFit="1" customWidth="1"/>
    <col min="15114" max="15114" width="12" style="2" bestFit="1" customWidth="1"/>
    <col min="15115" max="15115" width="11.88671875" style="2" bestFit="1" customWidth="1"/>
    <col min="15116" max="15116" width="12" style="2" bestFit="1" customWidth="1"/>
    <col min="15117" max="15360" width="11.44140625" style="2"/>
    <col min="15361" max="15361" width="35.5546875" style="2" customWidth="1"/>
    <col min="15362" max="15364" width="24" style="2" customWidth="1"/>
    <col min="15365" max="15365" width="20.44140625" style="2" customWidth="1"/>
    <col min="15366" max="15366" width="23" style="2" customWidth="1"/>
    <col min="15367" max="15367" width="18" style="2" bestFit="1" customWidth="1"/>
    <col min="15368" max="15368" width="15.6640625" style="2" bestFit="1" customWidth="1"/>
    <col min="15369" max="15369" width="16.109375" style="2" bestFit="1" customWidth="1"/>
    <col min="15370" max="15370" width="12" style="2" bestFit="1" customWidth="1"/>
    <col min="15371" max="15371" width="11.88671875" style="2" bestFit="1" customWidth="1"/>
    <col min="15372" max="15372" width="12" style="2" bestFit="1" customWidth="1"/>
    <col min="15373" max="15616" width="11.44140625" style="2"/>
    <col min="15617" max="15617" width="35.5546875" style="2" customWidth="1"/>
    <col min="15618" max="15620" width="24" style="2" customWidth="1"/>
    <col min="15621" max="15621" width="20.44140625" style="2" customWidth="1"/>
    <col min="15622" max="15622" width="23" style="2" customWidth="1"/>
    <col min="15623" max="15623" width="18" style="2" bestFit="1" customWidth="1"/>
    <col min="15624" max="15624" width="15.6640625" style="2" bestFit="1" customWidth="1"/>
    <col min="15625" max="15625" width="16.109375" style="2" bestFit="1" customWidth="1"/>
    <col min="15626" max="15626" width="12" style="2" bestFit="1" customWidth="1"/>
    <col min="15627" max="15627" width="11.88671875" style="2" bestFit="1" customWidth="1"/>
    <col min="15628" max="15628" width="12" style="2" bestFit="1" customWidth="1"/>
    <col min="15629" max="15872" width="11.44140625" style="2"/>
    <col min="15873" max="15873" width="35.5546875" style="2" customWidth="1"/>
    <col min="15874" max="15876" width="24" style="2" customWidth="1"/>
    <col min="15877" max="15877" width="20.44140625" style="2" customWidth="1"/>
    <col min="15878" max="15878" width="23" style="2" customWidth="1"/>
    <col min="15879" max="15879" width="18" style="2" bestFit="1" customWidth="1"/>
    <col min="15880" max="15880" width="15.6640625" style="2" bestFit="1" customWidth="1"/>
    <col min="15881" max="15881" width="16.109375" style="2" bestFit="1" customWidth="1"/>
    <col min="15882" max="15882" width="12" style="2" bestFit="1" customWidth="1"/>
    <col min="15883" max="15883" width="11.88671875" style="2" bestFit="1" customWidth="1"/>
    <col min="15884" max="15884" width="12" style="2" bestFit="1" customWidth="1"/>
    <col min="15885" max="16128" width="11.44140625" style="2"/>
    <col min="16129" max="16129" width="35.5546875" style="2" customWidth="1"/>
    <col min="16130" max="16132" width="24" style="2" customWidth="1"/>
    <col min="16133" max="16133" width="20.44140625" style="2" customWidth="1"/>
    <col min="16134" max="16134" width="23" style="2" customWidth="1"/>
    <col min="16135" max="16135" width="18" style="2" bestFit="1" customWidth="1"/>
    <col min="16136" max="16136" width="15.6640625" style="2" bestFit="1" customWidth="1"/>
    <col min="16137" max="16137" width="16.109375" style="2" bestFit="1" customWidth="1"/>
    <col min="16138" max="16138" width="12" style="2" bestFit="1" customWidth="1"/>
    <col min="16139" max="16139" width="11.88671875" style="2" bestFit="1" customWidth="1"/>
    <col min="16140" max="16140" width="12" style="2" bestFit="1" customWidth="1"/>
    <col min="16141" max="16384" width="11.44140625" style="2"/>
  </cols>
  <sheetData>
    <row r="1" spans="1:10" ht="13.8" x14ac:dyDescent="0.25">
      <c r="A1" s="1"/>
      <c r="B1" s="1"/>
      <c r="C1" s="1"/>
      <c r="D1" s="1"/>
      <c r="E1" s="1"/>
    </row>
    <row r="2" spans="1:10" ht="13.8" x14ac:dyDescent="0.25">
      <c r="A2" s="3" t="s">
        <v>0</v>
      </c>
      <c r="B2" s="3"/>
      <c r="C2" s="3"/>
      <c r="D2" s="3"/>
      <c r="E2" s="3"/>
    </row>
    <row r="3" spans="1:10" ht="13.8" x14ac:dyDescent="0.25">
      <c r="A3" s="3" t="s">
        <v>1</v>
      </c>
      <c r="B3" s="3"/>
      <c r="C3" s="3"/>
      <c r="D3" s="3"/>
      <c r="E3" s="3"/>
    </row>
    <row r="4" spans="1:10" s="5" customFormat="1" ht="13.8" x14ac:dyDescent="0.25">
      <c r="A4" s="3" t="s">
        <v>2</v>
      </c>
      <c r="B4" s="3"/>
      <c r="C4" s="3"/>
      <c r="D4" s="3"/>
      <c r="E4" s="3"/>
      <c r="F4" s="2"/>
      <c r="G4" s="4"/>
    </row>
    <row r="5" spans="1:10" ht="13.8" x14ac:dyDescent="0.25">
      <c r="A5" s="6"/>
      <c r="B5" s="7"/>
      <c r="C5" s="7"/>
      <c r="D5" s="7"/>
      <c r="E5" s="7"/>
    </row>
    <row r="6" spans="1:10" ht="13.8" x14ac:dyDescent="0.25">
      <c r="A6" s="3" t="s">
        <v>3</v>
      </c>
      <c r="B6" s="3"/>
      <c r="C6" s="3"/>
      <c r="D6" s="3"/>
      <c r="E6" s="3"/>
    </row>
    <row r="7" spans="1:10" ht="14.4" thickBot="1" x14ac:dyDescent="0.3">
      <c r="A7" s="8"/>
      <c r="B7" s="8"/>
      <c r="C7" s="8"/>
      <c r="D7" s="8"/>
      <c r="E7" s="8"/>
    </row>
    <row r="8" spans="1:10" ht="13.8" thickTop="1" x14ac:dyDescent="0.25">
      <c r="A8" s="9" t="s">
        <v>4</v>
      </c>
      <c r="B8" s="10" t="s">
        <v>5</v>
      </c>
      <c r="C8" s="10" t="s">
        <v>6</v>
      </c>
      <c r="D8" s="11" t="s">
        <v>7</v>
      </c>
      <c r="E8" s="12" t="s">
        <v>8</v>
      </c>
    </row>
    <row r="9" spans="1:10" x14ac:dyDescent="0.25">
      <c r="A9" s="13"/>
      <c r="B9" s="14"/>
      <c r="C9" s="14"/>
      <c r="D9" s="15"/>
      <c r="E9" s="16" t="s">
        <v>8</v>
      </c>
    </row>
    <row r="10" spans="1:10" ht="16.5" customHeight="1" thickBot="1" x14ac:dyDescent="0.3">
      <c r="A10" s="17"/>
      <c r="B10" s="18"/>
      <c r="C10" s="18"/>
      <c r="D10" s="19"/>
      <c r="E10" s="20"/>
    </row>
    <row r="11" spans="1:10" ht="15.75" customHeight="1" x14ac:dyDescent="0.25">
      <c r="A11" s="21" t="s">
        <v>9</v>
      </c>
      <c r="B11" s="22">
        <f>+B13+B17+B21</f>
        <v>20254998439</v>
      </c>
      <c r="C11" s="22">
        <f>+C13+C17+C21</f>
        <v>19199511276</v>
      </c>
      <c r="D11" s="22">
        <f>+C11-B11</f>
        <v>-1055487163</v>
      </c>
      <c r="E11" s="23">
        <f>+C11/B11</f>
        <v>0.94789003977567776</v>
      </c>
    </row>
    <row r="12" spans="1:10" ht="13.5" customHeight="1" x14ac:dyDescent="0.25">
      <c r="A12" s="24"/>
      <c r="B12" s="25"/>
      <c r="C12" s="25"/>
      <c r="D12" s="25"/>
      <c r="E12" s="23"/>
    </row>
    <row r="13" spans="1:10" ht="13.8" x14ac:dyDescent="0.25">
      <c r="A13" s="26" t="s">
        <v>10</v>
      </c>
      <c r="B13" s="27">
        <f>+B14+B15</f>
        <v>18687845129</v>
      </c>
      <c r="C13" s="27">
        <f>+C14+C15</f>
        <v>18140898565</v>
      </c>
      <c r="D13" s="27">
        <f>+C13-B13</f>
        <v>-546946564</v>
      </c>
      <c r="E13" s="23">
        <f>+C13/B13</f>
        <v>0.97073249696663833</v>
      </c>
      <c r="F13" s="28"/>
      <c r="G13" s="29"/>
      <c r="H13" s="30"/>
    </row>
    <row r="14" spans="1:10" ht="13.8" x14ac:dyDescent="0.25">
      <c r="A14" s="24" t="s">
        <v>11</v>
      </c>
      <c r="B14" s="25">
        <f>+'[1]Anexo 1'!N13</f>
        <v>11679903206</v>
      </c>
      <c r="C14" s="25">
        <f>+'[2]Anexo 1'!P13</f>
        <v>11338061603.375</v>
      </c>
      <c r="D14" s="25">
        <f>+C14-B14</f>
        <v>-341841602.625</v>
      </c>
      <c r="E14" s="31">
        <f>+C14/B14</f>
        <v>0.97073249695687591</v>
      </c>
      <c r="F14" s="32"/>
      <c r="G14" s="33"/>
      <c r="J14" s="30"/>
    </row>
    <row r="15" spans="1:10" ht="27.6" x14ac:dyDescent="0.25">
      <c r="A15" s="24" t="s">
        <v>12</v>
      </c>
      <c r="B15" s="25">
        <f>+'[1]Anexo 1'!N14</f>
        <v>7007941923</v>
      </c>
      <c r="C15" s="25">
        <f>+'[2]Anexo 1'!P14</f>
        <v>6802836961.625</v>
      </c>
      <c r="D15" s="25">
        <f>+C15-B15</f>
        <v>-205104961.375</v>
      </c>
      <c r="E15" s="31">
        <f>+C15/B15</f>
        <v>0.9707324969829092</v>
      </c>
      <c r="G15" s="33"/>
      <c r="J15" s="30"/>
    </row>
    <row r="16" spans="1:10" ht="13.8" x14ac:dyDescent="0.25">
      <c r="A16" s="24"/>
      <c r="B16" s="25"/>
      <c r="C16" s="25"/>
      <c r="D16" s="25"/>
      <c r="E16" s="31"/>
      <c r="G16" s="34"/>
      <c r="J16" s="30"/>
    </row>
    <row r="17" spans="1:8" ht="29.25" customHeight="1" x14ac:dyDescent="0.25">
      <c r="A17" s="35" t="s">
        <v>13</v>
      </c>
      <c r="B17" s="36">
        <f>+B18+B19</f>
        <v>29949043</v>
      </c>
      <c r="C17" s="36">
        <f>+C18+C19</f>
        <v>36625994</v>
      </c>
      <c r="D17" s="36">
        <f>+C17-B17</f>
        <v>6676951</v>
      </c>
      <c r="E17" s="23">
        <f>+C17/B17</f>
        <v>1.2229437181014431</v>
      </c>
      <c r="G17" s="30"/>
    </row>
    <row r="18" spans="1:8" ht="13.8" x14ac:dyDescent="0.25">
      <c r="A18" s="24" t="s">
        <v>11</v>
      </c>
      <c r="B18" s="25">
        <f>+'[1]Anexo 1'!N17</f>
        <v>23078197</v>
      </c>
      <c r="C18" s="25">
        <f>+'[2]Anexo 1'!P17</f>
        <v>22891246</v>
      </c>
      <c r="D18" s="25">
        <f>+C18-B18</f>
        <v>-186951</v>
      </c>
      <c r="E18" s="31">
        <f>+C18/B18</f>
        <v>0.99189923718910966</v>
      </c>
      <c r="G18" s="29"/>
    </row>
    <row r="19" spans="1:8" ht="27.6" x14ac:dyDescent="0.25">
      <c r="A19" s="24" t="s">
        <v>12</v>
      </c>
      <c r="B19" s="25">
        <f>+'[1]Anexo 1'!N18</f>
        <v>6870846</v>
      </c>
      <c r="C19" s="25">
        <f>+'[2]Anexo 1'!P18</f>
        <v>13734748</v>
      </c>
      <c r="D19" s="25">
        <f>+C19-B19</f>
        <v>6863902</v>
      </c>
      <c r="E19" s="31">
        <f>+C19/B19</f>
        <v>1.9989893529850618</v>
      </c>
      <c r="G19" s="33"/>
    </row>
    <row r="20" spans="1:8" ht="13.8" x14ac:dyDescent="0.25">
      <c r="A20" s="24"/>
      <c r="B20" s="25"/>
      <c r="C20" s="25"/>
      <c r="D20" s="25"/>
      <c r="E20" s="31"/>
      <c r="G20" s="37"/>
      <c r="H20" s="30"/>
    </row>
    <row r="21" spans="1:8" ht="13.8" x14ac:dyDescent="0.25">
      <c r="A21" s="26" t="s">
        <v>14</v>
      </c>
      <c r="B21" s="38">
        <f>+B22+B23</f>
        <v>1537204267</v>
      </c>
      <c r="C21" s="38">
        <f>+C22+C23</f>
        <v>1021986717</v>
      </c>
      <c r="D21" s="38">
        <f>+C21-B21</f>
        <v>-515217550</v>
      </c>
      <c r="E21" s="23">
        <f>+C21/B21</f>
        <v>0.66483468654071853</v>
      </c>
      <c r="G21" s="39"/>
    </row>
    <row r="22" spans="1:8" ht="13.8" x14ac:dyDescent="0.25">
      <c r="A22" s="24" t="s">
        <v>11</v>
      </c>
      <c r="B22" s="25">
        <f>+'[1]Anexo 1'!N21</f>
        <v>1537204267</v>
      </c>
      <c r="C22" s="25">
        <f>+'[2]Anexo 1'!P21</f>
        <v>1021986717</v>
      </c>
      <c r="D22" s="25">
        <f>+C22-B22</f>
        <v>-515217550</v>
      </c>
      <c r="E22" s="31">
        <f>+C22/B22</f>
        <v>0.66483468654071853</v>
      </c>
      <c r="G22" s="40"/>
    </row>
    <row r="23" spans="1:8" ht="27.6" x14ac:dyDescent="0.25">
      <c r="A23" s="41" t="s">
        <v>12</v>
      </c>
      <c r="B23" s="25"/>
      <c r="C23" s="25">
        <f>+'[3]Anexo 1'!W22</f>
        <v>0</v>
      </c>
      <c r="D23" s="25">
        <f>+C23-B23</f>
        <v>0</v>
      </c>
      <c r="E23" s="31">
        <v>0</v>
      </c>
      <c r="G23" s="42"/>
    </row>
    <row r="24" spans="1:8" ht="13.8" x14ac:dyDescent="0.25">
      <c r="A24" s="35"/>
      <c r="B24" s="36"/>
      <c r="C24" s="36"/>
      <c r="D24" s="36"/>
      <c r="E24" s="23"/>
      <c r="G24" s="42"/>
    </row>
    <row r="25" spans="1:8" ht="13.8" x14ac:dyDescent="0.25">
      <c r="A25" s="35" t="s">
        <v>15</v>
      </c>
      <c r="B25" s="36">
        <f>+B27+B31</f>
        <v>1572834823.7951999</v>
      </c>
      <c r="C25" s="36">
        <f>+C27+C31</f>
        <v>1876391954</v>
      </c>
      <c r="D25" s="36">
        <f>+C25-B25</f>
        <v>303557130.20480013</v>
      </c>
      <c r="E25" s="23">
        <f>+C25/B25</f>
        <v>1.1930000058571482</v>
      </c>
      <c r="G25" s="39"/>
    </row>
    <row r="26" spans="1:8" ht="13.8" x14ac:dyDescent="0.25">
      <c r="A26" s="35"/>
      <c r="B26" s="36"/>
      <c r="C26" s="36"/>
      <c r="D26" s="36"/>
      <c r="E26" s="23"/>
      <c r="G26" s="30"/>
    </row>
    <row r="27" spans="1:8" ht="13.8" x14ac:dyDescent="0.25">
      <c r="A27" s="35" t="s">
        <v>16</v>
      </c>
      <c r="B27" s="36">
        <f>SUM(B28:B29)</f>
        <v>617031275</v>
      </c>
      <c r="C27" s="36">
        <f>SUM(C28:C29)</f>
        <v>669662458</v>
      </c>
      <c r="D27" s="36">
        <f>+C27-B27</f>
        <v>52631183</v>
      </c>
      <c r="E27" s="23">
        <f>+C27/B27</f>
        <v>1.0852974316415323</v>
      </c>
    </row>
    <row r="28" spans="1:8" ht="13.8" x14ac:dyDescent="0.25">
      <c r="A28" s="24" t="s">
        <v>17</v>
      </c>
      <c r="B28" s="25">
        <f>+'[1]Anexo 1'!N27</f>
        <v>465949206</v>
      </c>
      <c r="C28" s="25">
        <f>+'[2]Anexo 1'!P27</f>
        <v>485239043</v>
      </c>
      <c r="D28" s="25">
        <f>+C28-B28</f>
        <v>19289837</v>
      </c>
      <c r="E28" s="31">
        <f>+C28/B28</f>
        <v>1.0413990124923618</v>
      </c>
      <c r="G28" s="30"/>
    </row>
    <row r="29" spans="1:8" ht="13.8" x14ac:dyDescent="0.25">
      <c r="A29" s="24" t="s">
        <v>18</v>
      </c>
      <c r="B29" s="25">
        <f>+'[1]Anexo 1'!N28</f>
        <v>151082069</v>
      </c>
      <c r="C29" s="25">
        <f>+'[2]Anexo 1'!P28</f>
        <v>184423415</v>
      </c>
      <c r="D29" s="25">
        <f>+C29-B29</f>
        <v>33341346</v>
      </c>
      <c r="E29" s="31">
        <f>+C29/B29</f>
        <v>1.2206836735867048</v>
      </c>
      <c r="G29" s="30"/>
    </row>
    <row r="30" spans="1:8" ht="13.8" x14ac:dyDescent="0.25">
      <c r="A30" s="35"/>
      <c r="B30" s="36"/>
      <c r="C30" s="36"/>
      <c r="D30" s="36"/>
      <c r="E30" s="23"/>
    </row>
    <row r="31" spans="1:8" ht="13.8" x14ac:dyDescent="0.25">
      <c r="A31" s="35" t="s">
        <v>19</v>
      </c>
      <c r="B31" s="36">
        <f>SUM(B32:B37)</f>
        <v>955803548.79519987</v>
      </c>
      <c r="C31" s="36">
        <f>SUM(C32:C37)</f>
        <v>1206729496</v>
      </c>
      <c r="D31" s="36">
        <f t="shared" ref="D31:D38" si="0">+C31-B31</f>
        <v>250925947.20480013</v>
      </c>
      <c r="E31" s="23">
        <f t="shared" ref="E31:E38" si="1">+C31/B31</f>
        <v>1.262528787972272</v>
      </c>
    </row>
    <row r="32" spans="1:8" ht="13.8" x14ac:dyDescent="0.25">
      <c r="A32" s="43" t="s">
        <v>20</v>
      </c>
      <c r="B32" s="25">
        <f>+'[1]Anexo 1'!N31</f>
        <v>583105754.79519987</v>
      </c>
      <c r="C32" s="25">
        <f>+'[2]Anexo 1'!P31</f>
        <v>955846282</v>
      </c>
      <c r="D32" s="25">
        <f t="shared" si="0"/>
        <v>372740527.20480013</v>
      </c>
      <c r="E32" s="31">
        <f t="shared" si="1"/>
        <v>1.6392331479145068</v>
      </c>
    </row>
    <row r="33" spans="1:5" ht="13.8" x14ac:dyDescent="0.25">
      <c r="A33" s="43" t="s">
        <v>21</v>
      </c>
      <c r="B33" s="25">
        <f>+'[1]Anexo 1'!N32</f>
        <v>43149968</v>
      </c>
      <c r="C33" s="25">
        <f>+'[2]Anexo 1'!P32</f>
        <v>116284865</v>
      </c>
      <c r="D33" s="25">
        <f t="shared" si="0"/>
        <v>73134897</v>
      </c>
      <c r="E33" s="31">
        <f t="shared" si="1"/>
        <v>2.6949003762876487</v>
      </c>
    </row>
    <row r="34" spans="1:5" ht="13.8" x14ac:dyDescent="0.25">
      <c r="A34" s="43" t="s">
        <v>22</v>
      </c>
      <c r="B34" s="25">
        <f>+'[1]Anexo 1'!N33</f>
        <v>46627211</v>
      </c>
      <c r="C34" s="25">
        <f>+'[2]Anexo 1'!P33</f>
        <v>82117</v>
      </c>
      <c r="D34" s="25">
        <f t="shared" si="0"/>
        <v>-46545094</v>
      </c>
      <c r="E34" s="31">
        <f t="shared" si="1"/>
        <v>1.76113900529028E-3</v>
      </c>
    </row>
    <row r="35" spans="1:5" ht="13.8" x14ac:dyDescent="0.25">
      <c r="A35" s="43" t="s">
        <v>23</v>
      </c>
      <c r="B35" s="25">
        <f>+'[1]Anexo 1'!N34</f>
        <v>68920615</v>
      </c>
      <c r="C35" s="25">
        <f>+'[2]Anexo 1'!P34</f>
        <v>13759931</v>
      </c>
      <c r="D35" s="25">
        <f t="shared" si="0"/>
        <v>-55160684</v>
      </c>
      <c r="E35" s="31">
        <f t="shared" si="1"/>
        <v>0.19964898746187915</v>
      </c>
    </row>
    <row r="36" spans="1:5" ht="13.8" x14ac:dyDescent="0.25">
      <c r="A36" s="43" t="s">
        <v>24</v>
      </c>
      <c r="B36" s="25">
        <v>0</v>
      </c>
      <c r="C36" s="25">
        <f>+'[4]Anexo 1'!P35</f>
        <v>0</v>
      </c>
      <c r="D36" s="25">
        <f t="shared" si="0"/>
        <v>0</v>
      </c>
      <c r="E36" s="31">
        <v>0</v>
      </c>
    </row>
    <row r="37" spans="1:5" ht="14.4" thickBot="1" x14ac:dyDescent="0.3">
      <c r="A37" s="43" t="s">
        <v>25</v>
      </c>
      <c r="B37" s="25">
        <f>+'[1]Anexo 1'!N36</f>
        <v>214000000</v>
      </c>
      <c r="C37" s="25">
        <f>+'[2]Anexo 1'!P36</f>
        <v>120756301</v>
      </c>
      <c r="D37" s="44">
        <f t="shared" si="0"/>
        <v>-93243699</v>
      </c>
      <c r="E37" s="31">
        <f t="shared" si="1"/>
        <v>0.56428178037383181</v>
      </c>
    </row>
    <row r="38" spans="1:5" ht="14.4" thickBot="1" x14ac:dyDescent="0.3">
      <c r="A38" s="45" t="s">
        <v>26</v>
      </c>
      <c r="B38" s="46">
        <f>+B25+B11</f>
        <v>21827833262.7952</v>
      </c>
      <c r="C38" s="47">
        <f>+C25+C11</f>
        <v>21075903230</v>
      </c>
      <c r="D38" s="47">
        <f t="shared" si="0"/>
        <v>-751930032.79520035</v>
      </c>
      <c r="E38" s="48">
        <f t="shared" si="1"/>
        <v>0.96555177860567409</v>
      </c>
    </row>
    <row r="39" spans="1:5" ht="13.8" thickTop="1" x14ac:dyDescent="0.25"/>
  </sheetData>
  <mergeCells count="9">
    <mergeCell ref="A2:E2"/>
    <mergeCell ref="A3:E3"/>
    <mergeCell ref="A4:E4"/>
    <mergeCell ref="A6:E6"/>
    <mergeCell ref="A8:A10"/>
    <mergeCell ref="B8:B10"/>
    <mergeCell ref="C8:C10"/>
    <mergeCell ref="D8:D10"/>
    <mergeCell ref="E8:E10"/>
  </mergeCells>
  <printOptions horizontalCentered="1"/>
  <pageMargins left="0.7" right="0.7" top="0.75" bottom="0.75" header="0.3" footer="0.3"/>
  <pageSetup scale="72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4</vt:i4>
      </vt:variant>
    </vt:vector>
  </HeadingPairs>
  <TitlesOfParts>
    <vt:vector size="5" baseType="lpstr">
      <vt:lpstr>Anexo 1</vt:lpstr>
      <vt:lpstr>'Anexo 1'!Área_de_impresión</vt:lpstr>
      <vt:lpstr>ppc</vt:lpstr>
      <vt:lpstr>'Anexo 1'!Títulos_a_imprimir</vt:lpstr>
      <vt:lpstr>VTAS2005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Rubio Roldan</dc:creator>
  <cp:lastModifiedBy>Oscar Rubio Roldan</cp:lastModifiedBy>
  <dcterms:created xsi:type="dcterms:W3CDTF">2026-03-31T15:50:55Z</dcterms:created>
  <dcterms:modified xsi:type="dcterms:W3CDTF">2026-03-31T15:51:20Z</dcterms:modified>
</cp:coreProperties>
</file>