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4\"/>
    </mc:Choice>
  </mc:AlternateContent>
  <xr:revisionPtr revIDLastSave="0" documentId="13_ncr:1_{86ACEA42-345C-4881-95E1-20345AFDF870}" xr6:coauthVersionLast="47" xr6:coauthVersionMax="47" xr10:uidLastSave="{00000000-0000-0000-0000-000000000000}"/>
  <bookViews>
    <workbookView xWindow="-108" yWindow="-108" windowWidth="23256" windowHeight="12456" xr2:uid="{B17080E7-8C6B-4E74-B7A4-AC2409B6E0A1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Pasajes">#REF!</definedName>
    <definedName name="ppc">'[4]Anexo 1'!$D$11</definedName>
    <definedName name="RESERV_FUTU">#REF!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'[8]Anexo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'[4]Anexo 1'!$D$28</definedName>
    <definedName name="xx">[9]Ingresos!$C$19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'[10]Ingresos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D26" i="1"/>
  <c r="C26" i="1"/>
  <c r="D25" i="1"/>
  <c r="C25" i="1"/>
  <c r="D24" i="1"/>
  <c r="C24" i="1"/>
  <c r="C23" i="1" s="1"/>
  <c r="D23" i="1"/>
  <c r="E23" i="1" s="1"/>
  <c r="D22" i="1"/>
  <c r="C22" i="1"/>
  <c r="D21" i="1"/>
  <c r="C21" i="1"/>
  <c r="C20" i="1" s="1"/>
  <c r="D18" i="1"/>
  <c r="C18" i="1"/>
  <c r="D17" i="1"/>
  <c r="C17" i="1"/>
  <c r="D16" i="1"/>
  <c r="C16" i="1"/>
  <c r="E17" i="1" l="1"/>
  <c r="D20" i="1"/>
  <c r="D19" i="1" s="1"/>
  <c r="D29" i="1" s="1"/>
  <c r="E29" i="1" s="1"/>
  <c r="E25" i="1"/>
  <c r="E24" i="1"/>
  <c r="E16" i="1"/>
  <c r="C19" i="1"/>
  <c r="E26" i="1"/>
  <c r="D15" i="1"/>
  <c r="C15" i="1"/>
  <c r="E27" i="1"/>
  <c r="E21" i="1"/>
  <c r="E22" i="1"/>
  <c r="C29" i="1"/>
  <c r="E15" i="1"/>
  <c r="E18" i="1"/>
  <c r="E20" i="1" l="1"/>
  <c r="E19" i="1"/>
</calcChain>
</file>

<file path=xl/sharedStrings.xml><?xml version="1.0" encoding="utf-8"?>
<sst xmlns="http://schemas.openxmlformats.org/spreadsheetml/2006/main" count="27" uniqueCount="27">
  <si>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</si>
  <si>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</si>
  <si>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</si>
  <si>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</si>
  <si>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</si>
  <si>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</si>
  <si>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</si>
  <si>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</si>
  <si>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</si>
  <si>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</si>
  <si>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</si>
  <si>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</si>
  <si>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INGRESOS CORRIENTES U OPERACIONALES</t>
  </si>
  <si>
    <t>Cuota de Fomento</t>
  </si>
  <si>
    <t xml:space="preserve">Cuota de Vigencias anteriores </t>
  </si>
  <si>
    <t>Superávit</t>
  </si>
  <si>
    <t>INGRESOS RECURSOS DE CAPITAL O  NO OPERACIONALES</t>
  </si>
  <si>
    <t>Ingresos Financieros</t>
  </si>
  <si>
    <t>Rendimientos Financieros FNP</t>
  </si>
  <si>
    <t>Rendimientos Financieros PPC</t>
  </si>
  <si>
    <t xml:space="preserve">OTROS INGRESOS </t>
  </si>
  <si>
    <t>Ventas Programa PPC</t>
  </si>
  <si>
    <t>Financieros FNP</t>
  </si>
  <si>
    <t>Financieros PPC</t>
  </si>
  <si>
    <t>Extraordinarios FNP</t>
  </si>
  <si>
    <t>Programas y proyectos FNP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</si>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</sst>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9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16" fontId="5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4" fillId="2" borderId="0" xfId="0" applyFont="1" applyFill="1"/>
    <xf numFmtId="0" fontId="8" fillId="0" borderId="0" xfId="2" applyFont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164" fontId="11" fillId="3" borderId="10" xfId="3" applyFont="1" applyFill="1" applyBorder="1" applyAlignment="1">
      <alignment vertical="center" wrapText="1"/>
    </xf>
    <xf numFmtId="10" fontId="11" fillId="3" borderId="10" xfId="1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 wrapText="1"/>
    </xf>
    <xf numFmtId="164" fontId="12" fillId="0" borderId="10" xfId="3" applyFont="1" applyBorder="1" applyAlignment="1">
      <alignment horizontal="center" vertical="center" wrapText="1"/>
    </xf>
    <xf numFmtId="10" fontId="12" fillId="2" borderId="10" xfId="1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43" fontId="6" fillId="3" borderId="10" xfId="0" applyNumberFormat="1" applyFont="1" applyFill="1" applyBorder="1"/>
    <xf numFmtId="10" fontId="6" fillId="3" borderId="10" xfId="1" applyNumberFormat="1" applyFont="1" applyFill="1" applyBorder="1" applyAlignment="1">
      <alignment horizontal="center"/>
    </xf>
    <xf numFmtId="0" fontId="12" fillId="3" borderId="11" xfId="0" applyFont="1" applyFill="1" applyBorder="1" applyAlignment="1">
      <alignment horizontal="left" vertical="center" wrapText="1"/>
    </xf>
    <xf numFmtId="10" fontId="12" fillId="3" borderId="10" xfId="1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2" fillId="0" borderId="0" xfId="0" applyFont="1"/>
    <xf numFmtId="0" fontId="11" fillId="3" borderId="11" xfId="0" applyFont="1" applyFill="1" applyBorder="1"/>
    <xf numFmtId="164" fontId="11" fillId="3" borderId="10" xfId="3" applyFont="1" applyFill="1" applyBorder="1"/>
    <xf numFmtId="10" fontId="11" fillId="3" borderId="10" xfId="1" applyNumberFormat="1" applyFont="1" applyFill="1" applyBorder="1" applyAlignment="1">
      <alignment horizontal="center"/>
    </xf>
  </cellXfs>
  <cellStyles count="4">
    <cellStyle name="Millares 2" xfId="3" xr:uid="{F7044A0D-0516-48F3-95BD-85BE25915FBB}"/>
    <cellStyle name="Normal" xfId="0" builtinId="0"/>
    <cellStyle name="Normal 2 2" xfId="2" xr:uid="{1FCB8CE6-ECE9-47F2-93DB-00CCD87886A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C10EB2-3C13-4135-A6E9-DB4BDDB8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21431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104775</xdr:colOff>
      <xdr:row>0</xdr:row>
      <xdr:rowOff>190500</xdr:rowOff>
    </xdr:from>
    <xdr:to>
      <xdr:col>6</xdr:col>
      <xdr:colOff>38075</xdr:colOff>
      <xdr:row>5</xdr:row>
      <xdr:rowOff>137832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18544-E580-440B-86A7-7570F7CE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8295" y="190500"/>
          <a:ext cx="718160" cy="884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Definitivos/Anexo%20Acuerdo%2006%202024.xlsx" TargetMode="External"/><Relationship Id="rId2" Type="http://schemas.openxmlformats.org/officeDocument/2006/relationships/externalLinkPath" Target="file:///Y:\A&#241;o%202024\Acuerdos%20presupuestales%202024\Definitivos\Anexo%20Acuerdo%2006%202024.xlsx" TargetMode="External"/><Relationship Id="rId1" Type="http://schemas.openxmlformats.org/officeDocument/2006/relationships/externalLinkPath" Target="/A&#241;o%202024/Acuerdos%20presupuestales%202024/Definitivos/Anexo%20Acuerdo%2006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"/>
      <sheetName val="Anexo No. 4 Regionaliz Proyect"/>
      <sheetName val="Anexo 5 Planta y Equipo de trab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Funcionamiento"/>
      <sheetName val="Mercadeo"/>
      <sheetName val="Técnica"/>
      <sheetName val="Económica"/>
      <sheetName val="EPPC"/>
      <sheetName val="Investigación y trans"/>
      <sheetName val="Sanidad"/>
      <sheetName val="Comercialización"/>
    </sheetNames>
    <sheetDataSet>
      <sheetData sheetId="0"/>
      <sheetData sheetId="1"/>
      <sheetData sheetId="2">
        <row r="16">
          <cell r="D16">
            <v>83457083465</v>
          </cell>
          <cell r="F16">
            <v>17675997527</v>
          </cell>
        </row>
        <row r="17">
          <cell r="D17">
            <v>968269401</v>
          </cell>
          <cell r="F17">
            <v>1312540246</v>
          </cell>
        </row>
        <row r="18">
          <cell r="D18">
            <v>27967282915</v>
          </cell>
          <cell r="F18">
            <v>0</v>
          </cell>
        </row>
        <row r="21">
          <cell r="D21">
            <v>2009805090</v>
          </cell>
          <cell r="F21">
            <v>467178994</v>
          </cell>
        </row>
        <row r="22">
          <cell r="D22">
            <v>945563410</v>
          </cell>
          <cell r="F22">
            <v>411849878</v>
          </cell>
        </row>
        <row r="24">
          <cell r="D24">
            <v>728705086</v>
          </cell>
          <cell r="F24">
            <v>117346748</v>
          </cell>
        </row>
        <row r="25">
          <cell r="D25">
            <v>58503164</v>
          </cell>
          <cell r="F25">
            <v>23938852</v>
          </cell>
        </row>
        <row r="26">
          <cell r="D26">
            <v>68273298</v>
          </cell>
          <cell r="F26">
            <v>7462096</v>
          </cell>
        </row>
        <row r="27">
          <cell r="D27">
            <v>57473977</v>
          </cell>
        </row>
        <row r="28">
          <cell r="D2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 refreshError="1"/>
      <sheetData sheetId="1" refreshError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3">
          <cell r="V13">
            <v>260534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8F69-2E06-4E46-9AD2-AFE070C1CF9D}">
  <sheetPr>
    <tabColor rgb="FFFFC000"/>
    <pageSetUpPr fitToPage="1"/>
  </sheetPr>
  <dimension ref="B1:E29"/>
  <sheetViews>
    <sheetView showGridLines="0" tabSelected="1" zoomScale="85" zoomScaleNormal="85" workbookViewId="0">
      <pane xSplit="2" ySplit="14" topLeftCell="C15" activePane="bottomRight" state="frozen"/>
      <selection activeCell="I23" sqref="I23"/>
      <selection pane="topRight" activeCell="I23" sqref="I23"/>
      <selection pane="bottomLeft" activeCell="I23" sqref="I23"/>
      <selection pane="bottomRight" activeCell="C14" sqref="C14"/>
    </sheetView>
  </sheetViews>
  <sheetFormatPr baseColWidth="10" defaultColWidth="11.44140625" defaultRowHeight="14.4" x14ac:dyDescent="0.3"/>
  <cols>
    <col min="2" max="2" width="60.6640625" customWidth="1"/>
    <col min="3" max="3" width="21.44140625" bestFit="1" customWidth="1"/>
    <col min="4" max="4" width="23.6640625" customWidth="1"/>
    <col min="5" max="5" width="18.109375" style="1" customWidth="1"/>
    <col min="8" max="8" width="16.88671875" bestFit="1" customWidth="1"/>
    <col min="9" max="9" width="13.109375" bestFit="1" customWidth="1"/>
  </cols>
  <sheetData>
    <row r="1" spans="2:5" ht="15" thickBot="1" x14ac:dyDescent="0.35"/>
    <row r="2" spans="2:5" ht="15" customHeight="1" x14ac:dyDescent="0.3">
      <c r="B2" s="2" t="s">
        <v>0</v>
      </c>
      <c r="C2" s="3"/>
      <c r="D2" s="3"/>
      <c r="E2" s="3"/>
    </row>
    <row r="3" spans="2:5" x14ac:dyDescent="0.3">
      <c r="B3" s="4"/>
      <c r="C3" s="5"/>
      <c r="D3" s="5"/>
      <c r="E3" s="5"/>
    </row>
    <row r="4" spans="2:5" x14ac:dyDescent="0.3">
      <c r="B4" s="4"/>
      <c r="C4" s="5"/>
      <c r="D4" s="5"/>
      <c r="E4" s="5"/>
    </row>
    <row r="5" spans="2:5" ht="15" thickBot="1" x14ac:dyDescent="0.35">
      <c r="B5" s="6"/>
      <c r="C5" s="7"/>
      <c r="D5" s="7"/>
      <c r="E5" s="7"/>
    </row>
    <row r="6" spans="2:5" s="10" customFormat="1" ht="15.75" customHeight="1" thickBot="1" x14ac:dyDescent="0.35">
      <c r="B6" s="8" t="s">
        <v>1</v>
      </c>
      <c r="C6" s="9"/>
      <c r="D6" s="9"/>
      <c r="E6" s="9"/>
    </row>
    <row r="7" spans="2:5" s="10" customFormat="1" x14ac:dyDescent="0.3">
      <c r="B7" s="11"/>
      <c r="C7" s="11"/>
      <c r="D7" s="11"/>
      <c r="E7" s="11"/>
    </row>
    <row r="8" spans="2:5" s="10" customFormat="1" ht="12.75" customHeight="1" x14ac:dyDescent="0.3">
      <c r="B8" s="12" t="s">
        <v>2</v>
      </c>
      <c r="C8" s="13" t="s">
        <v>3</v>
      </c>
      <c r="D8" s="13"/>
      <c r="E8" s="13"/>
    </row>
    <row r="9" spans="2:5" s="10" customFormat="1" x14ac:dyDescent="0.3">
      <c r="B9" s="14" t="s">
        <v>4</v>
      </c>
      <c r="C9" s="15">
        <v>2024</v>
      </c>
      <c r="D9" s="15"/>
      <c r="E9" s="16"/>
    </row>
    <row r="10" spans="2:5" s="10" customFormat="1" ht="13.8" x14ac:dyDescent="0.3">
      <c r="B10" s="17" t="s">
        <v>5</v>
      </c>
      <c r="C10" s="18">
        <v>45412</v>
      </c>
      <c r="D10" s="15"/>
      <c r="E10" s="19"/>
    </row>
    <row r="11" spans="2:5" s="10" customFormat="1" ht="13.8" x14ac:dyDescent="0.3">
      <c r="D11" s="20"/>
    </row>
    <row r="12" spans="2:5" s="10" customFormat="1" x14ac:dyDescent="0.3">
      <c r="B12" s="21" t="s">
        <v>6</v>
      </c>
      <c r="C12" s="21"/>
      <c r="D12" s="21"/>
      <c r="E12" s="21"/>
    </row>
    <row r="13" spans="2:5" ht="12" customHeight="1" thickBot="1" x14ac:dyDescent="0.35">
      <c r="B13" s="22" t="s">
        <v>7</v>
      </c>
      <c r="C13" s="22"/>
      <c r="D13" s="22"/>
      <c r="E13" s="22"/>
    </row>
    <row r="14" spans="2:5" ht="36.75" customHeight="1" thickBot="1" x14ac:dyDescent="0.35">
      <c r="B14" s="23" t="s">
        <v>8</v>
      </c>
      <c r="C14" s="23" t="s">
        <v>9</v>
      </c>
      <c r="D14" s="23" t="s">
        <v>10</v>
      </c>
      <c r="E14" s="23" t="s">
        <v>11</v>
      </c>
    </row>
    <row r="15" spans="2:5" ht="15.75" customHeight="1" x14ac:dyDescent="0.3">
      <c r="B15" s="24" t="s">
        <v>12</v>
      </c>
      <c r="C15" s="25">
        <f>SUM(C16:C18)</f>
        <v>112392635781</v>
      </c>
      <c r="D15" s="25">
        <f>SUM(D16:D18)</f>
        <v>18988537773</v>
      </c>
      <c r="E15" s="26">
        <f>+D15/C15</f>
        <v>0.16894823794327293</v>
      </c>
    </row>
    <row r="16" spans="2:5" x14ac:dyDescent="0.3">
      <c r="B16" s="27" t="s">
        <v>13</v>
      </c>
      <c r="C16" s="28">
        <f>+'[1]Anexo No. 2 Presup Ingr'!D16</f>
        <v>83457083465</v>
      </c>
      <c r="D16" s="28">
        <f>+'[1]Anexo No. 2 Presup Ingr'!F16</f>
        <v>17675997527</v>
      </c>
      <c r="E16" s="29">
        <f t="shared" ref="E16:E29" si="0">+D16/C16</f>
        <v>0.21179745077495921</v>
      </c>
    </row>
    <row r="17" spans="2:5" ht="15.75" customHeight="1" x14ac:dyDescent="0.3">
      <c r="B17" s="27" t="s">
        <v>14</v>
      </c>
      <c r="C17" s="28">
        <f>+'[1]Anexo No. 2 Presup Ingr'!D17</f>
        <v>968269401</v>
      </c>
      <c r="D17" s="28">
        <f>+'[1]Anexo No. 2 Presup Ingr'!F17</f>
        <v>1312540246</v>
      </c>
      <c r="E17" s="29">
        <f t="shared" si="0"/>
        <v>1.3555527466265558</v>
      </c>
    </row>
    <row r="18" spans="2:5" ht="15.75" customHeight="1" x14ac:dyDescent="0.3">
      <c r="B18" s="27" t="s">
        <v>15</v>
      </c>
      <c r="C18" s="28">
        <f>+'[1]Anexo No. 2 Presup Ingr'!D18</f>
        <v>27967282915</v>
      </c>
      <c r="D18" s="28">
        <f>+'[1]Anexo No. 2 Presup Ingr'!F18</f>
        <v>0</v>
      </c>
      <c r="E18" s="29">
        <f t="shared" si="0"/>
        <v>0</v>
      </c>
    </row>
    <row r="19" spans="2:5" x14ac:dyDescent="0.3">
      <c r="B19" s="30" t="s">
        <v>16</v>
      </c>
      <c r="C19" s="31">
        <f>+C20+C23</f>
        <v>3868324025</v>
      </c>
      <c r="D19" s="31">
        <f>+D20+D23</f>
        <v>1027776568</v>
      </c>
      <c r="E19" s="32">
        <f t="shared" si="0"/>
        <v>0.26569040270611766</v>
      </c>
    </row>
    <row r="20" spans="2:5" ht="15.75" customHeight="1" x14ac:dyDescent="0.3">
      <c r="B20" s="33" t="s">
        <v>17</v>
      </c>
      <c r="C20" s="25">
        <f>SUM(C21:C22)</f>
        <v>2955368500</v>
      </c>
      <c r="D20" s="25">
        <f>SUM(D21:D22)</f>
        <v>879028872</v>
      </c>
      <c r="E20" s="34">
        <f t="shared" si="0"/>
        <v>0.29743460823920942</v>
      </c>
    </row>
    <row r="21" spans="2:5" ht="15.75" customHeight="1" x14ac:dyDescent="0.3">
      <c r="B21" s="35" t="s">
        <v>18</v>
      </c>
      <c r="C21" s="28">
        <f>+'[1]Anexo No. 2 Presup Ingr'!D21</f>
        <v>2009805090</v>
      </c>
      <c r="D21" s="28">
        <f>+'[1]Anexo No. 2 Presup Ingr'!F21</f>
        <v>467178994</v>
      </c>
      <c r="E21" s="29">
        <f t="shared" si="0"/>
        <v>0.23244990090058931</v>
      </c>
    </row>
    <row r="22" spans="2:5" ht="15.75" customHeight="1" x14ac:dyDescent="0.3">
      <c r="B22" s="35" t="s">
        <v>19</v>
      </c>
      <c r="C22" s="28">
        <f>+'[1]Anexo No. 2 Presup Ingr'!D22</f>
        <v>945563410</v>
      </c>
      <c r="D22" s="28">
        <f>+'[1]Anexo No. 2 Presup Ingr'!F22</f>
        <v>411849878</v>
      </c>
      <c r="E22" s="29">
        <f t="shared" si="0"/>
        <v>0.43556029521066175</v>
      </c>
    </row>
    <row r="23" spans="2:5" s="36" customFormat="1" ht="15.75" customHeight="1" x14ac:dyDescent="0.3">
      <c r="B23" s="30" t="s">
        <v>20</v>
      </c>
      <c r="C23" s="25">
        <f>SUM(C24:C28)</f>
        <v>912955525</v>
      </c>
      <c r="D23" s="25">
        <f>SUM(D24:D28)</f>
        <v>148747696</v>
      </c>
      <c r="E23" s="26">
        <f t="shared" si="0"/>
        <v>0.16292983823061918</v>
      </c>
    </row>
    <row r="24" spans="2:5" ht="15.75" customHeight="1" x14ac:dyDescent="0.3">
      <c r="B24" s="35" t="s">
        <v>21</v>
      </c>
      <c r="C24" s="28">
        <f>+'[1]Anexo No. 2 Presup Ingr'!D24</f>
        <v>728705086</v>
      </c>
      <c r="D24" s="28">
        <f>+'[1]Anexo No. 2 Presup Ingr'!F24</f>
        <v>117346748</v>
      </c>
      <c r="E24" s="29">
        <f t="shared" si="0"/>
        <v>0.16103462189915332</v>
      </c>
    </row>
    <row r="25" spans="2:5" ht="15.75" customHeight="1" x14ac:dyDescent="0.3">
      <c r="B25" s="35" t="s">
        <v>22</v>
      </c>
      <c r="C25" s="28">
        <f>+'[1]Anexo No. 2 Presup Ingr'!D25</f>
        <v>58503164</v>
      </c>
      <c r="D25" s="28">
        <f>+'[1]Anexo No. 2 Presup Ingr'!F25</f>
        <v>23938852</v>
      </c>
      <c r="E25" s="29">
        <f t="shared" si="0"/>
        <v>0.40918901411896286</v>
      </c>
    </row>
    <row r="26" spans="2:5" ht="15.75" customHeight="1" x14ac:dyDescent="0.3">
      <c r="B26" s="35" t="s">
        <v>23</v>
      </c>
      <c r="C26" s="28">
        <f>+'[1]Anexo No. 2 Presup Ingr'!D26</f>
        <v>68273298</v>
      </c>
      <c r="D26" s="28">
        <f>+'[1]Anexo No. 2 Presup Ingr'!F26</f>
        <v>7462096</v>
      </c>
      <c r="E26" s="29">
        <f t="shared" si="0"/>
        <v>0.10929742986782329</v>
      </c>
    </row>
    <row r="27" spans="2:5" ht="15.75" customHeight="1" x14ac:dyDescent="0.3">
      <c r="B27" s="35" t="s">
        <v>24</v>
      </c>
      <c r="C27" s="28">
        <f>+'[1]Anexo No. 2 Presup Ingr'!D27</f>
        <v>57473977</v>
      </c>
      <c r="D27" s="28">
        <f>+'[1]Anexo No. 2 Presup Ingr'!F27</f>
        <v>0</v>
      </c>
      <c r="E27" s="29">
        <f t="shared" si="0"/>
        <v>0</v>
      </c>
    </row>
    <row r="28" spans="2:5" ht="15.75" customHeight="1" x14ac:dyDescent="0.3">
      <c r="B28" s="35" t="s">
        <v>25</v>
      </c>
      <c r="C28" s="28">
        <f>+'[1]Anexo No. 2 Presup Ingr'!D28</f>
        <v>0</v>
      </c>
      <c r="D28" s="28">
        <f>+'[1]Anexo No. 2 Presup Ingr'!F28</f>
        <v>0</v>
      </c>
      <c r="E28" s="29">
        <v>0</v>
      </c>
    </row>
    <row r="29" spans="2:5" ht="15.75" customHeight="1" x14ac:dyDescent="0.3">
      <c r="B29" s="37" t="s">
        <v>26</v>
      </c>
      <c r="C29" s="38">
        <f>+C15+C19</f>
        <v>116260959806</v>
      </c>
      <c r="D29" s="38">
        <f>+D15+D19</f>
        <v>20016314341</v>
      </c>
      <c r="E29" s="39">
        <f t="shared" si="0"/>
        <v>0.17216711761540951</v>
      </c>
    </row>
  </sheetData>
  <mergeCells count="5">
    <mergeCell ref="B2:E5"/>
    <mergeCell ref="B7:E7"/>
    <mergeCell ref="C8:E8"/>
    <mergeCell ref="B12:E12"/>
    <mergeCell ref="B13:E13"/>
  </mergeCells>
  <pageMargins left="0.7" right="0.7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2026-03-31T17:15:29Z</dcterms:created>
  <dcterms:modified xsi:type="dcterms:W3CDTF">2026-03-31T17:17:24Z</dcterms:modified>
</cp:coreProperties>
</file>