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ubio\Desktop\"/>
    </mc:Choice>
  </mc:AlternateContent>
  <xr:revisionPtr revIDLastSave="0" documentId="13_ncr:1_{BCD0B4EA-BDE4-4563-8B87-6F5298DC58BA}" xr6:coauthVersionLast="47" xr6:coauthVersionMax="47" xr10:uidLastSave="{00000000-0000-0000-0000-000000000000}"/>
  <bookViews>
    <workbookView xWindow="-120" yWindow="-120" windowWidth="29040" windowHeight="15720" xr2:uid="{BF832787-664A-4CDD-A8CD-3B49278E0C52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_xlnm.Print_Area" localSheetId="0">'Anexo No. 8 Ejecución Ptal'!$A$1:$K$98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'[2]Anexo 1 Minagricultura'!#REF!</definedName>
    <definedName name="CABEZAS_PROYEC">'[3]Anexo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4" i="1" l="1"/>
  <c r="L90" i="1"/>
  <c r="L45" i="1"/>
  <c r="L44" i="1"/>
  <c r="L43" i="1"/>
  <c r="L42" i="1"/>
  <c r="L39" i="1"/>
  <c r="L38" i="1"/>
  <c r="L37" i="1"/>
  <c r="L34" i="1"/>
  <c r="L32" i="1"/>
  <c r="L31" i="1"/>
  <c r="L30" i="1"/>
  <c r="L35" i="1" l="1"/>
  <c r="L36" i="1"/>
  <c r="L33" i="1"/>
  <c r="L41" i="1"/>
  <c r="L91" i="1"/>
  <c r="L40" i="1"/>
</calcChain>
</file>

<file path=xl/sharedStrings.xml><?xml version="1.0" encoding="utf-8"?>
<sst xmlns="http://schemas.openxmlformats.org/spreadsheetml/2006/main" count="101" uniqueCount="77">
  <si>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</si>
  <si>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</si>
  <si>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</si>
  <si>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</si>
  <si>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</si>
  <si>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</si>
  <si>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</si>
  <si>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</si>
  <si>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</si>
  <si>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</si>
  <si>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</t>
  </si>
  <si>
    <t>EJECUTADO DE ENERO A MARZO</t>
  </si>
  <si>
    <t>% EJECUCIÓN
ENERO A MARZO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</si>
  <si>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</si>
  <si>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</si>
  <si>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</si>
  <si>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</si>
  <si>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</si>
  <si>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</si>
  <si>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GASTOS DE FUNCIONAMIENTO</t>
  </si>
  <si>
    <t>GASTOS DE ADMINISTRACIÓN</t>
  </si>
  <si>
    <t>SERVICIOS PERSONALES (*)</t>
  </si>
  <si>
    <t>ADQUSICIÓN DE BIENES Y SERVICIOS (GASTOS GENERALES)  (*)</t>
  </si>
  <si>
    <t>GASTOS ADMINISTRATIVOS DE RECAUDO</t>
  </si>
  <si>
    <t>CONTRAPRESTACIÓN POR ADMINISTRACIÓN</t>
  </si>
  <si>
    <t>GASTOS DE INVERSIÓN</t>
  </si>
  <si>
    <t>GASTOS DE INVERSIÓN EJECUTADOS DIRECTAMENTE POR LA ADMINISTRACIÓN</t>
  </si>
  <si>
    <t>SERVICIOS PERSONALES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</si>
  <si>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</si>
  <si>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</si>
  <si>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</si>
  <si>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</si>
  <si>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</si>
  <si>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</si>
  <si>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</si>
  <si>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</si>
  <si>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</si>
  <si>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</si>
  <si>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</si>
  <si>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ADQUSICIÓN DE BIENES Y SERVICIOS (GASTOS GENERALES)</t>
  </si>
  <si>
    <t xml:space="preserve">PROGRAMAS Y PROYECTOS </t>
  </si>
  <si>
    <t>TOTAL GASTOS DE FUNCIONAMIENTO, CUOTA ADMON E INVERSIÓN</t>
  </si>
  <si>
    <t>RESERVA PARA FUTUROS GASTOS DE FUNCIONAMIENTO  E INVERSIÓN</t>
  </si>
  <si>
    <t>TOTAL FONDOS DE EMERGENCIA FNP Y EPPC</t>
  </si>
  <si>
    <t xml:space="preserve">TOTAL PRESUPUESTO </t>
  </si>
  <si>
    <t>Muebles, equipos de oficina y software</t>
  </si>
  <si>
    <t>Impresos y publicaciones</t>
  </si>
  <si>
    <t>Materiales y suministros</t>
  </si>
  <si>
    <t>Correo</t>
  </si>
  <si>
    <t>Transportes, fletes y acarreos</t>
  </si>
  <si>
    <t>Honorarios</t>
  </si>
  <si>
    <t xml:space="preserve">Capacitación </t>
  </si>
  <si>
    <t xml:space="preserve">Mantenimiento </t>
  </si>
  <si>
    <t>Seguros, impuestos y gastos legales</t>
  </si>
  <si>
    <t>Comisiones y gastos bancarios</t>
  </si>
  <si>
    <t>Gastos de viaje</t>
  </si>
  <si>
    <t>Aseo, vigilancia y cafetería</t>
  </si>
  <si>
    <t>Servicios públicos</t>
  </si>
  <si>
    <t>Arriendos</t>
  </si>
  <si>
    <t>Cuota auditaje CGR</t>
  </si>
  <si>
    <t>Gastos comisión de fomento</t>
  </si>
  <si>
    <t>Control al recaudo</t>
  </si>
  <si>
    <t>Contraprestación por Administración FNP</t>
  </si>
  <si>
    <t>Contraprestación por Administración EPPC</t>
  </si>
  <si>
    <t xml:space="preserve">Capacitación  </t>
  </si>
  <si>
    <t>Seguros,impuestos y gastos legales</t>
  </si>
  <si>
    <t>IMPULSAR EL DESARROLLO DEL SECTOR PORCÍCOLA HACIA LA FORMALIZACIÓN Y EL USO DE LA INFORMACIÓN ECONÓMICA</t>
  </si>
  <si>
    <t>INCREMENTO DEL BENEFICIO FORMAL DE PORCINOS</t>
  </si>
  <si>
    <t>GENERACIÓN DE INFORMACIÓN Y ANÁLISIS DE LAS VARIABLES ECONÓMICAS, FINANCIERAS DEL MERCADO NACIONAL E INTERNACIONAL DE LA CARNE DE CERDO.</t>
  </si>
  <si>
    <t>INCREMENTO DEL CONSUMO Y LA COMERCIALIZACIÓN DE LA CARNE DE CERDO COLOMBIANA.</t>
  </si>
  <si>
    <t>INCREMENTO DEL CONSUMO DE LA CARNE DE CERDO COLOMBIANA.</t>
  </si>
  <si>
    <t>INCREMENTO DE LA CAPACIDAD DE COMERCIALIZACIÓN NACIONAL E INTERNACIONAL DE LA CARNE DE CERDO COLOMBIANA.</t>
  </si>
  <si>
    <t>FORTALECIMIENTO DE LA PRODUCTIVIDAD Y SANIDAD EN LA INDUSTRIA DE LA CARNE DE CERDO A TRAVÉS DE LA TRANSFERENCIA DE TECNOLOGÍA E INVESTIGACIÓN EN EL SECTOR.</t>
  </si>
  <si>
    <t>FORTALECIENDO LA FORMALIZACIÓN, PRODUCTIVIDAD Y SOSTENIBILIDAD EN LAS GRANJAS PORCÍCOLAS Y PLANTAS DE TRANSFORMACIÓN Y PUNTOS DE VENTA DE COLOMBIA.</t>
  </si>
  <si>
    <t>PROMOCIÓN DE LA CT+I EN LA CADENA PORCÍCOLA.</t>
  </si>
  <si>
    <t>MEJORAMIENTO DEL ESTATUS SANITARIO DE LOS PORCINOS EN COLOMBIA.</t>
  </si>
  <si>
    <t>COLOMBIA LIBRE DE LA PESTE PORCINA CLÁSICA EN LA PORCICULTURA.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</si>
</sst>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name val="Century Gothic"/>
      <family val="1"/>
    </font>
    <font>
      <b/>
      <sz val="10"/>
      <color theme="1"/>
      <name val="Century Gothic"/>
      <family val="1"/>
    </font>
    <font>
      <sz val="10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9" fontId="2" fillId="0" borderId="0" xfId="2" applyFont="1"/>
    <xf numFmtId="9" fontId="2" fillId="0" borderId="0" xfId="2" applyFont="1" applyAlignment="1">
      <alignment horizontal="center"/>
    </xf>
    <xf numFmtId="9" fontId="2" fillId="0" borderId="12" xfId="0" applyNumberFormat="1" applyFont="1" applyBorder="1"/>
    <xf numFmtId="0" fontId="3" fillId="0" borderId="0" xfId="0" applyFont="1"/>
    <xf numFmtId="9" fontId="3" fillId="0" borderId="0" xfId="0" applyNumberFormat="1" applyFont="1"/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9" fontId="2" fillId="0" borderId="0" xfId="0" applyNumberFormat="1" applyFont="1"/>
    <xf numFmtId="0" fontId="2" fillId="2" borderId="0" xfId="0" applyFont="1" applyFill="1"/>
    <xf numFmtId="0" fontId="2" fillId="0" borderId="0" xfId="0" applyFont="1" applyAlignment="1">
      <alignment horizontal="center"/>
    </xf>
    <xf numFmtId="165" fontId="6" fillId="3" borderId="18" xfId="4" applyNumberFormat="1" applyFont="1" applyFill="1" applyBorder="1" applyAlignment="1">
      <alignment vertical="center" wrapText="1"/>
    </xf>
    <xf numFmtId="10" fontId="6" fillId="3" borderId="18" xfId="2" applyNumberFormat="1" applyFont="1" applyFill="1" applyBorder="1" applyAlignment="1">
      <alignment horizontal="center" vertical="center" wrapText="1"/>
    </xf>
    <xf numFmtId="166" fontId="6" fillId="3" borderId="18" xfId="1" applyNumberFormat="1" applyFont="1" applyFill="1" applyBorder="1" applyAlignment="1">
      <alignment vertical="center" wrapText="1"/>
    </xf>
    <xf numFmtId="9" fontId="6" fillId="3" borderId="18" xfId="2" applyFont="1" applyFill="1" applyBorder="1" applyAlignment="1">
      <alignment horizontal="center" vertical="center" wrapText="1"/>
    </xf>
    <xf numFmtId="9" fontId="7" fillId="2" borderId="18" xfId="2" applyFont="1" applyFill="1" applyBorder="1" applyAlignment="1">
      <alignment horizontal="center" vertical="center" wrapText="1"/>
    </xf>
    <xf numFmtId="164" fontId="2" fillId="0" borderId="0" xfId="0" applyNumberFormat="1" applyFont="1"/>
    <xf numFmtId="9" fontId="8" fillId="3" borderId="18" xfId="2" applyFont="1" applyFill="1" applyBorder="1" applyAlignment="1">
      <alignment horizontal="center"/>
    </xf>
    <xf numFmtId="9" fontId="7" fillId="3" borderId="18" xfId="2" applyFont="1" applyFill="1" applyBorder="1" applyAlignment="1">
      <alignment horizontal="center"/>
    </xf>
    <xf numFmtId="166" fontId="7" fillId="0" borderId="18" xfId="1" applyNumberFormat="1" applyFont="1" applyBorder="1" applyAlignment="1">
      <alignment vertical="center" wrapText="1"/>
    </xf>
    <xf numFmtId="166" fontId="2" fillId="0" borderId="0" xfId="0" applyNumberFormat="1" applyFont="1"/>
    <xf numFmtId="164" fontId="6" fillId="3" borderId="21" xfId="4" applyFont="1" applyFill="1" applyBorder="1"/>
    <xf numFmtId="166" fontId="6" fillId="3" borderId="21" xfId="1" applyNumberFormat="1" applyFont="1" applyFill="1" applyBorder="1"/>
    <xf numFmtId="9" fontId="8" fillId="3" borderId="21" xfId="2" applyFont="1" applyFill="1" applyBorder="1" applyAlignment="1">
      <alignment horizontal="center"/>
    </xf>
    <xf numFmtId="0" fontId="6" fillId="3" borderId="17" xfId="0" applyFont="1" applyFill="1" applyBorder="1"/>
    <xf numFmtId="164" fontId="6" fillId="3" borderId="16" xfId="4" applyFont="1" applyFill="1" applyBorder="1"/>
    <xf numFmtId="10" fontId="6" fillId="3" borderId="16" xfId="2" applyNumberFormat="1" applyFont="1" applyFill="1" applyBorder="1" applyAlignment="1">
      <alignment horizontal="center" vertical="center" wrapText="1"/>
    </xf>
    <xf numFmtId="166" fontId="6" fillId="3" borderId="16" xfId="1" applyNumberFormat="1" applyFont="1" applyFill="1" applyBorder="1"/>
    <xf numFmtId="9" fontId="6" fillId="3" borderId="16" xfId="2" applyFont="1" applyFill="1" applyBorder="1" applyAlignment="1">
      <alignment horizontal="center" vertical="center" wrapText="1"/>
    </xf>
    <xf numFmtId="9" fontId="8" fillId="3" borderId="16" xfId="2" applyFont="1" applyFill="1" applyBorder="1" applyAlignment="1">
      <alignment horizontal="center"/>
    </xf>
    <xf numFmtId="0" fontId="6" fillId="3" borderId="19" xfId="0" applyFont="1" applyFill="1" applyBorder="1"/>
    <xf numFmtId="164" fontId="6" fillId="3" borderId="18" xfId="4" applyFont="1" applyFill="1" applyBorder="1"/>
    <xf numFmtId="166" fontId="6" fillId="3" borderId="18" xfId="1" applyNumberFormat="1" applyFont="1" applyFill="1" applyBorder="1"/>
    <xf numFmtId="164" fontId="6" fillId="3" borderId="18" xfId="4" applyFont="1" applyFill="1" applyBorder="1" applyAlignment="1">
      <alignment vertical="center" wrapText="1"/>
    </xf>
    <xf numFmtId="10" fontId="6" fillId="3" borderId="18" xfId="2" applyNumberFormat="1" applyFont="1" applyFill="1" applyBorder="1" applyAlignment="1">
      <alignment horizontal="center"/>
    </xf>
    <xf numFmtId="9" fontId="6" fillId="3" borderId="18" xfId="2" applyFont="1" applyFill="1" applyBorder="1" applyAlignment="1">
      <alignment horizontal="center"/>
    </xf>
    <xf numFmtId="0" fontId="10" fillId="0" borderId="19" xfId="3" applyFont="1" applyBorder="1" applyAlignment="1">
      <alignment vertical="center" wrapText="1"/>
    </xf>
    <xf numFmtId="164" fontId="7" fillId="0" borderId="18" xfId="4" applyFont="1" applyBorder="1" applyAlignment="1">
      <alignment vertical="center" wrapText="1"/>
    </xf>
    <xf numFmtId="10" fontId="7" fillId="0" borderId="18" xfId="2" applyNumberFormat="1" applyFont="1" applyBorder="1" applyAlignment="1">
      <alignment horizontal="center"/>
    </xf>
    <xf numFmtId="9" fontId="7" fillId="0" borderId="18" xfId="2" applyFont="1" applyBorder="1" applyAlignment="1">
      <alignment horizontal="center"/>
    </xf>
    <xf numFmtId="165" fontId="7" fillId="0" borderId="18" xfId="4" applyNumberFormat="1" applyFont="1" applyBorder="1" applyAlignment="1">
      <alignment vertical="center" wrapText="1"/>
    </xf>
    <xf numFmtId="0" fontId="7" fillId="2" borderId="19" xfId="0" applyFont="1" applyFill="1" applyBorder="1"/>
    <xf numFmtId="164" fontId="7" fillId="0" borderId="18" xfId="4" applyFont="1" applyBorder="1"/>
    <xf numFmtId="166" fontId="7" fillId="0" borderId="18" xfId="1" applyNumberFormat="1" applyFont="1" applyBorder="1"/>
    <xf numFmtId="0" fontId="7" fillId="0" borderId="19" xfId="0" applyFont="1" applyBorder="1"/>
    <xf numFmtId="10" fontId="7" fillId="0" borderId="18" xfId="2" applyNumberFormat="1" applyFont="1" applyFill="1" applyBorder="1" applyAlignment="1">
      <alignment horizontal="center"/>
    </xf>
    <xf numFmtId="9" fontId="7" fillId="0" borderId="18" xfId="2" applyFont="1" applyFill="1" applyBorder="1" applyAlignment="1">
      <alignment horizontal="center"/>
    </xf>
    <xf numFmtId="0" fontId="6" fillId="2" borderId="19" xfId="0" applyFont="1" applyFill="1" applyBorder="1"/>
    <xf numFmtId="0" fontId="6" fillId="3" borderId="19" xfId="0" applyFont="1" applyFill="1" applyBorder="1" applyAlignment="1">
      <alignment wrapText="1"/>
    </xf>
    <xf numFmtId="0" fontId="5" fillId="3" borderId="19" xfId="3" applyFont="1" applyFill="1" applyBorder="1" applyAlignment="1">
      <alignment vertical="center" wrapText="1"/>
    </xf>
    <xf numFmtId="164" fontId="7" fillId="0" borderId="22" xfId="4" applyFont="1" applyBorder="1" applyAlignment="1">
      <alignment vertical="center" wrapText="1"/>
    </xf>
    <xf numFmtId="10" fontId="10" fillId="2" borderId="23" xfId="2" applyNumberFormat="1" applyFont="1" applyFill="1" applyBorder="1" applyAlignment="1">
      <alignment horizontal="center" vertical="center" wrapText="1"/>
    </xf>
    <xf numFmtId="0" fontId="5" fillId="0" borderId="19" xfId="3" applyFont="1" applyBorder="1" applyAlignment="1">
      <alignment vertical="center" wrapText="1"/>
    </xf>
    <xf numFmtId="165" fontId="6" fillId="0" borderId="18" xfId="4" applyNumberFormat="1" applyFont="1" applyBorder="1" applyAlignment="1">
      <alignment vertical="center" wrapText="1"/>
    </xf>
    <xf numFmtId="10" fontId="6" fillId="0" borderId="18" xfId="2" applyNumberFormat="1" applyFont="1" applyBorder="1" applyAlignment="1">
      <alignment horizontal="center"/>
    </xf>
    <xf numFmtId="166" fontId="6" fillId="0" borderId="18" xfId="1" applyNumberFormat="1" applyFont="1" applyBorder="1" applyAlignment="1">
      <alignment vertical="center" wrapText="1"/>
    </xf>
    <xf numFmtId="9" fontId="8" fillId="2" borderId="18" xfId="2" applyFont="1" applyFill="1" applyBorder="1" applyAlignment="1">
      <alignment horizontal="center" vertical="center" wrapText="1"/>
    </xf>
    <xf numFmtId="9" fontId="6" fillId="0" borderId="18" xfId="2" applyFont="1" applyBorder="1" applyAlignment="1">
      <alignment horizontal="center"/>
    </xf>
    <xf numFmtId="166" fontId="7" fillId="0" borderId="18" xfId="4" applyNumberFormat="1" applyFont="1" applyBorder="1" applyAlignment="1">
      <alignment vertical="center" wrapText="1"/>
    </xf>
    <xf numFmtId="166" fontId="7" fillId="0" borderId="18" xfId="4" applyNumberFormat="1" applyFont="1" applyBorder="1"/>
    <xf numFmtId="10" fontId="3" fillId="3" borderId="18" xfId="2" applyNumberFormat="1" applyFont="1" applyFill="1" applyBorder="1" applyAlignment="1">
      <alignment horizontal="center"/>
    </xf>
    <xf numFmtId="9" fontId="9" fillId="3" borderId="18" xfId="2" applyFont="1" applyFill="1" applyBorder="1" applyAlignment="1">
      <alignment horizontal="center"/>
    </xf>
    <xf numFmtId="0" fontId="6" fillId="2" borderId="19" xfId="0" applyFont="1" applyFill="1" applyBorder="1" applyAlignment="1">
      <alignment wrapText="1"/>
    </xf>
    <xf numFmtId="164" fontId="6" fillId="0" borderId="18" xfId="4" applyFont="1" applyFill="1" applyBorder="1"/>
    <xf numFmtId="10" fontId="6" fillId="0" borderId="18" xfId="2" applyNumberFormat="1" applyFont="1" applyFill="1" applyBorder="1" applyAlignment="1">
      <alignment horizontal="center"/>
    </xf>
    <xf numFmtId="166" fontId="6" fillId="0" borderId="18" xfId="1" applyNumberFormat="1" applyFont="1" applyFill="1" applyBorder="1"/>
    <xf numFmtId="9" fontId="6" fillId="0" borderId="18" xfId="2" applyFont="1" applyFill="1" applyBorder="1" applyAlignment="1">
      <alignment horizontal="center"/>
    </xf>
    <xf numFmtId="10" fontId="3" fillId="0" borderId="18" xfId="2" applyNumberFormat="1" applyFont="1" applyFill="1" applyBorder="1" applyAlignment="1">
      <alignment horizontal="center"/>
    </xf>
    <xf numFmtId="9" fontId="3" fillId="0" borderId="18" xfId="2" applyFont="1" applyFill="1" applyBorder="1" applyAlignment="1">
      <alignment horizontal="center"/>
    </xf>
    <xf numFmtId="0" fontId="6" fillId="3" borderId="20" xfId="0" applyFont="1" applyFill="1" applyBorder="1" applyAlignment="1">
      <alignment wrapText="1"/>
    </xf>
    <xf numFmtId="10" fontId="3" fillId="3" borderId="21" xfId="2" applyNumberFormat="1" applyFont="1" applyFill="1" applyBorder="1" applyAlignment="1">
      <alignment horizontal="center"/>
    </xf>
    <xf numFmtId="9" fontId="3" fillId="3" borderId="21" xfId="2" applyFont="1" applyFill="1" applyBorder="1" applyAlignment="1">
      <alignment horizontal="center"/>
    </xf>
    <xf numFmtId="43" fontId="2" fillId="0" borderId="0" xfId="0" applyNumberFormat="1" applyFont="1"/>
    <xf numFmtId="166" fontId="2" fillId="0" borderId="0" xfId="1" applyNumberFormat="1" applyFont="1"/>
    <xf numFmtId="166" fontId="2" fillId="0" borderId="0" xfId="2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6" fillId="4" borderId="16" xfId="2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9" fontId="2" fillId="0" borderId="0" xfId="2" applyNumberFormat="1" applyFont="1" applyAlignment="1">
      <alignment horizontal="center"/>
    </xf>
    <xf numFmtId="9" fontId="5" fillId="0" borderId="0" xfId="2" applyNumberFormat="1" applyFont="1" applyAlignment="1">
      <alignment horizontal="center" vertical="center" wrapText="1"/>
    </xf>
    <xf numFmtId="9" fontId="6" fillId="4" borderId="16" xfId="2" applyNumberFormat="1" applyFont="1" applyFill="1" applyBorder="1" applyAlignment="1">
      <alignment horizontal="center" vertical="center" wrapText="1"/>
    </xf>
    <xf numFmtId="9" fontId="6" fillId="3" borderId="16" xfId="2" applyNumberFormat="1" applyFont="1" applyFill="1" applyBorder="1" applyAlignment="1">
      <alignment horizontal="center" vertical="center" wrapText="1"/>
    </xf>
    <xf numFmtId="9" fontId="6" fillId="3" borderId="18" xfId="2" applyNumberFormat="1" applyFont="1" applyFill="1" applyBorder="1" applyAlignment="1">
      <alignment horizontal="center" vertical="center" wrapText="1"/>
    </xf>
    <xf numFmtId="9" fontId="6" fillId="3" borderId="18" xfId="2" applyNumberFormat="1" applyFont="1" applyFill="1" applyBorder="1" applyAlignment="1">
      <alignment horizontal="center"/>
    </xf>
    <xf numFmtId="9" fontId="7" fillId="0" borderId="18" xfId="2" applyNumberFormat="1" applyFont="1" applyBorder="1" applyAlignment="1">
      <alignment horizontal="center"/>
    </xf>
    <xf numFmtId="9" fontId="7" fillId="0" borderId="18" xfId="2" applyNumberFormat="1" applyFont="1" applyFill="1" applyBorder="1" applyAlignment="1">
      <alignment horizontal="center"/>
    </xf>
    <xf numFmtId="9" fontId="7" fillId="3" borderId="18" xfId="2" applyNumberFormat="1" applyFont="1" applyFill="1" applyBorder="1" applyAlignment="1">
      <alignment horizontal="center"/>
    </xf>
    <xf numFmtId="9" fontId="6" fillId="0" borderId="18" xfId="2" applyNumberFormat="1" applyFont="1" applyBorder="1" applyAlignment="1">
      <alignment horizontal="center"/>
    </xf>
    <xf numFmtId="9" fontId="3" fillId="3" borderId="18" xfId="2" applyNumberFormat="1" applyFont="1" applyFill="1" applyBorder="1" applyAlignment="1">
      <alignment horizontal="center"/>
    </xf>
    <xf numFmtId="9" fontId="6" fillId="0" borderId="18" xfId="2" applyNumberFormat="1" applyFont="1" applyFill="1" applyBorder="1" applyAlignment="1">
      <alignment horizontal="center"/>
    </xf>
    <xf numFmtId="9" fontId="3" fillId="0" borderId="18" xfId="2" applyNumberFormat="1" applyFont="1" applyFill="1" applyBorder="1" applyAlignment="1">
      <alignment horizontal="center"/>
    </xf>
    <xf numFmtId="9" fontId="3" fillId="3" borderId="21" xfId="2" applyNumberFormat="1" applyFont="1" applyFill="1" applyBorder="1" applyAlignment="1">
      <alignment horizontal="center"/>
    </xf>
  </cellXfs>
  <cellStyles count="5">
    <cellStyle name="Millares" xfId="1" builtinId="3"/>
    <cellStyle name="Millares 2 2" xfId="4" xr:uid="{8D733D30-397F-4E5D-844F-EFE985CCE33E}"/>
    <cellStyle name="Normal" xfId="0" builtinId="0"/>
    <cellStyle name="Normal 2 2" xfId="3" xr:uid="{93D2E178-2359-407A-8650-2E215153EEF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F76BBEE-F6DD-4B46-AD56-EEEB41154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11</xdr:col>
      <xdr:colOff>689585</xdr:colOff>
      <xdr:row>6</xdr:row>
      <xdr:rowOff>32240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A08AB-7EE8-4B7F-B6EA-C416D98D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2325" y="180975"/>
          <a:ext cx="689585" cy="94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CONTABILIDAD/ANEXO%20CIERRE%20DE%20INGRESOS%202010.xls" TargetMode="External"/><Relationship Id="rId1" Type="http://schemas.openxmlformats.org/officeDocument/2006/relationships/externalLinkPath" Target="/PORCICOL/Administrativa/CONTABILIDAD/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JefeControlRegional/Presupuesto%202008/Presupuesto%202008.xls" TargetMode="External"/><Relationship Id="rId1" Type="http://schemas.openxmlformats.org/officeDocument/2006/relationships/externalLinkPath" Target="/PORCICOL/Administrativa/JefeControlRegional/Presupuesto%202008/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&#241;o%202026\Acuerdos%20presupuestales\Definitivo\Anexos%20acuerdo%201-26.xlsx" TargetMode="External"/><Relationship Id="rId1" Type="http://schemas.openxmlformats.org/officeDocument/2006/relationships/externalLinkPath" Target="file:///Y:\A&#241;o%202026\Acuerdos%20presupuestales\Definitivo\Anexos%20acuerdo%201-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A&#241;o%202010/A&#241;o%202010/MANEJO%20PTO%202010/PRESUPUESTO%20INGRESOS%20ESTIMADO%202010.xls" TargetMode="External"/><Relationship Id="rId1" Type="http://schemas.openxmlformats.org/officeDocument/2006/relationships/externalLinkPath" Target="/PORCICOL/Administrativa/A&#241;o%202010/A&#241;o%202010/MANEJO%20PTO%202010/PRESUPUESTO%20INGRESOS%20ESTIMADO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&#241;o%202010/CIERRES%202010/ACUERDOS%202010/ANEXO%20ACUERDO%206-10.xls" TargetMode="External"/><Relationship Id="rId1" Type="http://schemas.openxmlformats.org/officeDocument/2006/relationships/externalLinkPath" Target="/A&#241;o%202010/CIERRES%202010/ACUERDOS%202010/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file:///X:\A&#241;o%202024\Presupuesto%202024\Versi&#243;n%205\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2011/Presentaciones/COMITES%20PPC/DESPACHOS%20BIOLOGICO%202011.xls" TargetMode="External"/><Relationship Id="rId1" Type="http://schemas.openxmlformats.org/officeDocument/2006/relationships/externalLinkPath" Target="/PORCICOL/Administrativa/2011/Presentaciones/COMITES%20PPC/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Documents%20and%20Settings/PatriciaMart&#237;nez/Configuraci&#243;n%20local/Archivos%20temporales%20de%20Internet/Content.Outlook/RD6RDTKZ/A&#241;o%202008/Presupuesto%202009/nomina%202009%20ppc.xls" TargetMode="External"/><Relationship Id="rId1" Type="http://schemas.openxmlformats.org/officeDocument/2006/relationships/externalLinkPath" Target="/PORCICOL/Administrativa/Documents%20and%20Settings/PatriciaMart&#237;nez/Configuraci&#243;n%20local/Archivos%20temporales%20de%20Internet/Content.Outlook/RD6RDTKZ/A&#241;o%202008/Presupuesto%202009/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A&#241;o%202010/PTO%20FONDO%202010/Presupuesto%202010%20versi&#243;n%203/PRESUPUESTO%2010%203a%20%20versi&#243;n.xls" TargetMode="External"/><Relationship Id="rId1" Type="http://schemas.openxmlformats.org/officeDocument/2006/relationships/externalLinkPath" Target="/PORCICOL/Administrativa/A&#241;o%202010/PTO%20FONDO%202010/Presupuesto%202010%20versi&#243;n%203/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EL"/>
      <sheetName val="Indicadores"/>
      <sheetName val="Variaciones"/>
      <sheetName val="Ingreso"/>
      <sheetName val="Gasto"/>
      <sheetName val="Rendimientos"/>
      <sheetName val="Superavit 2024 pro"/>
      <sheetName val="Detallado gastos generales"/>
      <sheetName val="Cursos"/>
      <sheetName val="Nómina y honorarios 2025 SM"/>
      <sheetName val="Comparativo nómina 2024-2025"/>
      <sheetName val="Reserva"/>
      <sheetName val="F emergencia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  <sheetName val="G generales"/>
      <sheetName val="proyec cabezas"/>
      <sheetName val="Anexo No. 1 Regionaliza Recaudo"/>
      <sheetName val="Anexo No. 2 Presup Ingr"/>
      <sheetName val="Anexo No. 3 Presupt Gtos MOD"/>
      <sheetName val="Anexo No. 4 Regionaliz ProyectM"/>
      <sheetName val="Nómina y honorarios 2025 IPC"/>
      <sheetName val="Anexo 5 Planta y Equipo 2025"/>
      <sheetName val="Anexo 5 Planta y Equipo 202 inc"/>
      <sheetName val="Anexo 5 Planta y Equipo 202 dif"/>
      <sheetName val="Anexo 5 Planta y Equipo sena"/>
      <sheetName val="Anexo 5 Planta y Equipo sen dif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3 Sgto Trimes"/>
      <sheetName val="Superavit 2025"/>
      <sheetName val="INGRESO NETO"/>
      <sheetName val="CONCILIACIÓN INGRESOS"/>
      <sheetName val="Ventas EPPC"/>
      <sheetName val="Anexo Ingresos"/>
      <sheetName val="RES"/>
      <sheetName val="Anexo No. 12 Ejecucion por Proy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FUN REG"/>
      <sheetName val="0101 REG"/>
      <sheetName val="0102REG"/>
      <sheetName val="0203 REG"/>
      <sheetName val="0204 REG"/>
      <sheetName val="0305 REG"/>
      <sheetName val="0306 REG"/>
      <sheetName val="0307 REG"/>
      <sheetName val="0408 REG"/>
      <sheetName val="Arbol"/>
      <sheetName val="Anexo No. 13 Sgto Trimes P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8">
          <cell r="R28">
            <v>642466903</v>
          </cell>
        </row>
        <row r="29">
          <cell r="R29">
            <v>24660012</v>
          </cell>
        </row>
        <row r="30">
          <cell r="R30">
            <v>13861889</v>
          </cell>
        </row>
        <row r="31">
          <cell r="R31">
            <v>92371297</v>
          </cell>
        </row>
        <row r="32">
          <cell r="R32">
            <v>5554637</v>
          </cell>
        </row>
        <row r="33">
          <cell r="R33">
            <v>606757544</v>
          </cell>
        </row>
        <row r="34">
          <cell r="R34">
            <v>42474690</v>
          </cell>
        </row>
        <row r="35">
          <cell r="R35">
            <v>4750346</v>
          </cell>
        </row>
        <row r="36">
          <cell r="R36">
            <v>23985014</v>
          </cell>
        </row>
        <row r="37">
          <cell r="R37">
            <v>219560083</v>
          </cell>
        </row>
        <row r="38">
          <cell r="R38">
            <v>27420140</v>
          </cell>
        </row>
        <row r="39">
          <cell r="R39">
            <v>22854791</v>
          </cell>
        </row>
        <row r="40">
          <cell r="R40">
            <v>61867180</v>
          </cell>
        </row>
        <row r="41">
          <cell r="R41">
            <v>29572388</v>
          </cell>
        </row>
        <row r="42">
          <cell r="R42">
            <v>195428892</v>
          </cell>
        </row>
        <row r="43">
          <cell r="R43">
            <v>1762530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47">
          <cell r="AD47">
            <v>3381699086</v>
          </cell>
        </row>
        <row r="58">
          <cell r="AD58">
            <v>9043699644</v>
          </cell>
        </row>
      </sheetData>
      <sheetData sheetId="55"/>
      <sheetData sheetId="56"/>
      <sheetData sheetId="57"/>
      <sheetData sheetId="58">
        <row r="47">
          <cell r="AD47">
            <v>24939518163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DBB2-E30A-432E-9E29-F4022C852F02}">
  <sheetPr>
    <tabColor theme="7" tint="0.39997558519241921"/>
  </sheetPr>
  <dimension ref="B1:L105"/>
  <sheetViews>
    <sheetView showGridLines="0" tabSelected="1" view="pageBreakPreview" zoomScaleNormal="100" zoomScaleSheetLayoutView="100" workbookViewId="0">
      <pane xSplit="2" ySplit="14" topLeftCell="C15" activePane="bottomRight" state="frozen"/>
      <selection activeCell="AP33" sqref="AP33"/>
      <selection pane="topRight" activeCell="AP33" sqref="AP33"/>
      <selection pane="bottomLeft" activeCell="AP33" sqref="AP33"/>
      <selection pane="bottomRight" activeCell="B20" sqref="B20"/>
    </sheetView>
  </sheetViews>
  <sheetFormatPr baseColWidth="10" defaultColWidth="11.42578125" defaultRowHeight="13.5" x14ac:dyDescent="0.25"/>
  <cols>
    <col min="1" max="1" width="4" style="1" customWidth="1"/>
    <col min="2" max="2" width="111.140625" style="1" customWidth="1"/>
    <col min="3" max="3" width="38.85546875" style="1" customWidth="1"/>
    <col min="4" max="4" width="20.42578125" style="1" customWidth="1"/>
    <col min="5" max="5" width="16.42578125" style="2" customWidth="1"/>
    <col min="6" max="6" width="19.28515625" style="1" customWidth="1"/>
    <col min="7" max="7" width="18.140625" style="3" customWidth="1"/>
    <col min="8" max="8" width="18.140625" style="1" customWidth="1"/>
    <col min="9" max="9" width="18.140625" style="99" customWidth="1"/>
    <col min="10" max="10" width="35.5703125" style="1" customWidth="1"/>
    <col min="11" max="11" width="31" style="2" customWidth="1"/>
    <col min="12" max="12" width="32" style="1" customWidth="1"/>
    <col min="13" max="16384" width="11.42578125" style="1"/>
  </cols>
  <sheetData>
    <row r="1" spans="2:12" ht="14.25" thickBot="1" x14ac:dyDescent="0.3"/>
    <row r="2" spans="2:12" ht="15" customHeight="1" x14ac:dyDescent="0.25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80"/>
    </row>
    <row r="3" spans="2:12" x14ac:dyDescent="0.25">
      <c r="B3" s="81"/>
      <c r="C3" s="82"/>
      <c r="D3" s="82"/>
      <c r="E3" s="82"/>
      <c r="F3" s="82"/>
      <c r="G3" s="82"/>
      <c r="H3" s="82"/>
      <c r="I3" s="82"/>
      <c r="J3" s="82"/>
      <c r="K3" s="83"/>
    </row>
    <row r="4" spans="2:12" x14ac:dyDescent="0.25">
      <c r="B4" s="81"/>
      <c r="C4" s="82"/>
      <c r="D4" s="82"/>
      <c r="E4" s="82"/>
      <c r="F4" s="82"/>
      <c r="G4" s="82"/>
      <c r="H4" s="82"/>
      <c r="I4" s="82"/>
      <c r="J4" s="82"/>
      <c r="K4" s="83"/>
    </row>
    <row r="5" spans="2:12" ht="14.25" thickBot="1" x14ac:dyDescent="0.3">
      <c r="B5" s="84"/>
      <c r="C5" s="85"/>
      <c r="D5" s="85"/>
      <c r="E5" s="85"/>
      <c r="F5" s="85"/>
      <c r="G5" s="85"/>
      <c r="H5" s="85"/>
      <c r="I5" s="85"/>
      <c r="J5" s="85"/>
      <c r="K5" s="86"/>
    </row>
    <row r="6" spans="2:12" ht="15.75" customHeight="1" thickBot="1" x14ac:dyDescent="0.3">
      <c r="B6" s="87" t="s">
        <v>1</v>
      </c>
      <c r="C6" s="88"/>
      <c r="D6" s="88"/>
      <c r="E6" s="88"/>
      <c r="F6" s="88"/>
      <c r="G6" s="88"/>
      <c r="H6" s="88"/>
      <c r="I6" s="88"/>
      <c r="J6" s="89"/>
      <c r="K6" s="4" t="s">
        <v>2</v>
      </c>
    </row>
    <row r="7" spans="2:12" x14ac:dyDescent="0.25">
      <c r="B7" s="90"/>
      <c r="C7" s="90"/>
      <c r="D7" s="90"/>
      <c r="E7" s="90"/>
      <c r="F7" s="90"/>
      <c r="G7" s="90"/>
      <c r="H7" s="90"/>
      <c r="I7" s="90"/>
      <c r="J7" s="5"/>
      <c r="K7" s="6"/>
    </row>
    <row r="8" spans="2:12" ht="12.75" customHeight="1" x14ac:dyDescent="0.25">
      <c r="B8" s="7" t="s">
        <v>3</v>
      </c>
      <c r="C8" s="91" t="s">
        <v>4</v>
      </c>
      <c r="D8" s="91"/>
      <c r="E8" s="7"/>
      <c r="F8" s="7"/>
      <c r="G8" s="8"/>
      <c r="H8" s="7"/>
      <c r="I8" s="100"/>
      <c r="J8" s="5"/>
      <c r="K8" s="6"/>
    </row>
    <row r="9" spans="2:12" x14ac:dyDescent="0.25">
      <c r="B9" s="7" t="s">
        <v>5</v>
      </c>
      <c r="C9" s="9">
        <v>2025</v>
      </c>
      <c r="E9" s="7"/>
      <c r="F9" s="7"/>
      <c r="G9" s="8"/>
      <c r="H9" s="7"/>
      <c r="I9" s="100"/>
      <c r="J9" s="5"/>
      <c r="K9" s="6"/>
    </row>
    <row r="10" spans="2:12" x14ac:dyDescent="0.25">
      <c r="B10" s="7" t="s">
        <v>6</v>
      </c>
      <c r="C10" s="10">
        <v>46112</v>
      </c>
      <c r="E10" s="7"/>
      <c r="F10" s="7"/>
      <c r="G10" s="8"/>
      <c r="H10" s="7"/>
      <c r="I10" s="100"/>
      <c r="K10" s="11"/>
    </row>
    <row r="11" spans="2:12" x14ac:dyDescent="0.25">
      <c r="D11" s="12"/>
      <c r="E11" s="1"/>
      <c r="G11" s="13"/>
      <c r="K11" s="11"/>
    </row>
    <row r="12" spans="2:12" x14ac:dyDescent="0.25">
      <c r="B12" s="92" t="s">
        <v>7</v>
      </c>
      <c r="C12" s="92"/>
      <c r="D12" s="92"/>
      <c r="E12" s="92"/>
      <c r="F12" s="92"/>
      <c r="G12" s="92"/>
      <c r="H12" s="92"/>
      <c r="I12" s="92"/>
      <c r="J12" s="92"/>
      <c r="K12" s="92"/>
    </row>
    <row r="13" spans="2:12" ht="12" customHeight="1" thickBot="1" x14ac:dyDescent="0.3">
      <c r="B13" s="93" t="s">
        <v>8</v>
      </c>
      <c r="C13" s="93"/>
      <c r="D13" s="93"/>
      <c r="E13" s="93"/>
      <c r="F13" s="93"/>
      <c r="G13" s="93"/>
      <c r="H13" s="93"/>
      <c r="I13" s="93"/>
      <c r="J13" s="93"/>
      <c r="K13" s="93"/>
    </row>
    <row r="14" spans="2:12" ht="36.75" customHeight="1" thickBot="1" x14ac:dyDescent="0.3">
      <c r="B14" s="94" t="s">
        <v>9</v>
      </c>
      <c r="C14" s="95" t="s">
        <v>10</v>
      </c>
      <c r="D14" s="96" t="s">
        <v>11</v>
      </c>
      <c r="E14" s="97" t="s">
        <v>12</v>
      </c>
      <c r="F14" s="98" t="s">
        <v>13</v>
      </c>
      <c r="G14" s="97" t="s">
        <v>14</v>
      </c>
      <c r="H14" s="98" t="s">
        <v>15</v>
      </c>
      <c r="I14" s="101" t="s">
        <v>16</v>
      </c>
      <c r="J14" s="98" t="s">
        <v>17</v>
      </c>
      <c r="K14" s="97" t="s">
        <v>18</v>
      </c>
    </row>
    <row r="15" spans="2:12" x14ac:dyDescent="0.25">
      <c r="B15" s="27" t="s">
        <v>19</v>
      </c>
      <c r="C15" s="28">
        <v>13781529474.1315</v>
      </c>
      <c r="D15" s="28">
        <v>2986273568</v>
      </c>
      <c r="E15" s="29">
        <v>0.21668665829909217</v>
      </c>
      <c r="F15" s="30">
        <v>6095885180</v>
      </c>
      <c r="G15" s="31">
        <v>0.44232283444607712</v>
      </c>
      <c r="H15" s="30">
        <v>9738465859</v>
      </c>
      <c r="I15" s="102">
        <v>0.70663171872755504</v>
      </c>
      <c r="J15" s="30">
        <v>13505639678</v>
      </c>
      <c r="K15" s="32">
        <v>0.97998119173569542</v>
      </c>
      <c r="L15" s="19"/>
    </row>
    <row r="16" spans="2:12" x14ac:dyDescent="0.25">
      <c r="B16" s="33" t="s">
        <v>20</v>
      </c>
      <c r="C16" s="34">
        <v>3867195397.1315002</v>
      </c>
      <c r="D16" s="34">
        <v>753784622</v>
      </c>
      <c r="E16" s="15">
        <v>0.1949176456299884</v>
      </c>
      <c r="F16" s="35">
        <v>1535914905</v>
      </c>
      <c r="G16" s="17">
        <v>0.39716506337881657</v>
      </c>
      <c r="H16" s="35">
        <v>2599111321</v>
      </c>
      <c r="I16" s="103">
        <v>0.67209206003086785</v>
      </c>
      <c r="J16" s="35">
        <v>3539616866</v>
      </c>
      <c r="K16" s="20">
        <v>0.9152929972520959</v>
      </c>
      <c r="L16" s="19"/>
    </row>
    <row r="17" spans="2:12" s="5" customFormat="1" x14ac:dyDescent="0.25">
      <c r="B17" s="33" t="s">
        <v>21</v>
      </c>
      <c r="C17" s="36">
        <v>1194509794.128</v>
      </c>
      <c r="D17" s="36">
        <v>270570850</v>
      </c>
      <c r="E17" s="37">
        <v>0.22651203977571277</v>
      </c>
      <c r="F17" s="16">
        <v>546366884</v>
      </c>
      <c r="G17" s="38">
        <v>0.45739841287684996</v>
      </c>
      <c r="H17" s="16">
        <v>827010951</v>
      </c>
      <c r="I17" s="104">
        <v>0.69234338225223457</v>
      </c>
      <c r="J17" s="16">
        <v>1115184640</v>
      </c>
      <c r="K17" s="20">
        <v>0.9335918763345864</v>
      </c>
      <c r="L17" s="19"/>
    </row>
    <row r="18" spans="2:12" x14ac:dyDescent="0.25">
      <c r="B18" s="39" t="s">
        <v>28</v>
      </c>
      <c r="C18" s="40">
        <v>765456224</v>
      </c>
      <c r="D18" s="40">
        <v>179691190</v>
      </c>
      <c r="E18" s="41">
        <v>0.23475044602942571</v>
      </c>
      <c r="F18" s="22">
        <v>363167844</v>
      </c>
      <c r="G18" s="42">
        <v>0.47444626173684362</v>
      </c>
      <c r="H18" s="22">
        <v>547498734</v>
      </c>
      <c r="I18" s="105">
        <v>0.71525806027021088</v>
      </c>
      <c r="J18" s="40">
        <v>724216592</v>
      </c>
      <c r="K18" s="18">
        <v>0.94612411434255972</v>
      </c>
      <c r="L18" s="19"/>
    </row>
    <row r="19" spans="2:12" x14ac:dyDescent="0.25">
      <c r="B19" s="39" t="s">
        <v>29</v>
      </c>
      <c r="C19" s="40">
        <v>8600000</v>
      </c>
      <c r="D19" s="40">
        <v>585400</v>
      </c>
      <c r="E19" s="41">
        <v>6.8069767441860468E-2</v>
      </c>
      <c r="F19" s="22">
        <v>1152067</v>
      </c>
      <c r="G19" s="42">
        <v>0.13396127906976743</v>
      </c>
      <c r="H19" s="22">
        <v>2952067</v>
      </c>
      <c r="I19" s="105">
        <v>0.34326360465116279</v>
      </c>
      <c r="J19" s="40">
        <v>5138734</v>
      </c>
      <c r="K19" s="18">
        <v>0.59752720930232561</v>
      </c>
      <c r="L19" s="19"/>
    </row>
    <row r="20" spans="2:12" x14ac:dyDescent="0.25">
      <c r="B20" s="39" t="s">
        <v>30</v>
      </c>
      <c r="C20" s="40">
        <v>40024147</v>
      </c>
      <c r="D20" s="40">
        <v>6911403</v>
      </c>
      <c r="E20" s="41">
        <v>0.17268083189880348</v>
      </c>
      <c r="F20" s="22">
        <v>13709326</v>
      </c>
      <c r="G20" s="42">
        <v>0.34252637539033626</v>
      </c>
      <c r="H20" s="22">
        <v>20768962</v>
      </c>
      <c r="I20" s="105">
        <v>0.51891079652490779</v>
      </c>
      <c r="J20" s="40">
        <v>37083290</v>
      </c>
      <c r="K20" s="18">
        <v>0.92652293126946594</v>
      </c>
      <c r="L20" s="19"/>
    </row>
    <row r="21" spans="2:12" x14ac:dyDescent="0.25">
      <c r="B21" s="39" t="s">
        <v>31</v>
      </c>
      <c r="C21" s="40">
        <v>66706924.563999996</v>
      </c>
      <c r="D21" s="40">
        <v>13822805</v>
      </c>
      <c r="E21" s="41">
        <v>0.20721694322360967</v>
      </c>
      <c r="F21" s="22">
        <v>28784158</v>
      </c>
      <c r="G21" s="42">
        <v>0.43150179967274443</v>
      </c>
      <c r="H21" s="22">
        <v>43147727</v>
      </c>
      <c r="I21" s="105">
        <v>0.64682530759761203</v>
      </c>
      <c r="J21" s="40">
        <v>59584790</v>
      </c>
      <c r="K21" s="18">
        <v>0.89323245509292104</v>
      </c>
      <c r="L21" s="19"/>
    </row>
    <row r="22" spans="2:12" x14ac:dyDescent="0.25">
      <c r="B22" s="39" t="s">
        <v>32</v>
      </c>
      <c r="C22" s="40">
        <v>4358549</v>
      </c>
      <c r="D22" s="40">
        <v>0</v>
      </c>
      <c r="E22" s="41">
        <v>0</v>
      </c>
      <c r="F22" s="22">
        <v>0</v>
      </c>
      <c r="G22" s="42">
        <v>0</v>
      </c>
      <c r="H22" s="22">
        <v>300000</v>
      </c>
      <c r="I22" s="105">
        <v>6.8830246029125741E-2</v>
      </c>
      <c r="J22" s="40">
        <v>1550000</v>
      </c>
      <c r="K22" s="18">
        <v>0.35562293781714971</v>
      </c>
      <c r="L22" s="19"/>
    </row>
    <row r="23" spans="2:12" x14ac:dyDescent="0.25">
      <c r="B23" s="39" t="s">
        <v>33</v>
      </c>
      <c r="C23" s="40">
        <v>66706924.563999996</v>
      </c>
      <c r="D23" s="40">
        <v>13822805</v>
      </c>
      <c r="E23" s="41">
        <v>0.20721694322360967</v>
      </c>
      <c r="F23" s="22">
        <v>27418639</v>
      </c>
      <c r="G23" s="42">
        <v>0.41103137611589324</v>
      </c>
      <c r="H23" s="22">
        <v>43047734</v>
      </c>
      <c r="I23" s="105">
        <v>0.6453263177902786</v>
      </c>
      <c r="J23" s="40">
        <v>59584825</v>
      </c>
      <c r="K23" s="18">
        <v>0.89323297977608151</v>
      </c>
      <c r="L23" s="19"/>
    </row>
    <row r="24" spans="2:12" x14ac:dyDescent="0.25">
      <c r="B24" s="39" t="s">
        <v>34</v>
      </c>
      <c r="C24" s="40">
        <v>8004832</v>
      </c>
      <c r="D24" s="40">
        <v>1658736</v>
      </c>
      <c r="E24" s="41">
        <v>0.20721684102801907</v>
      </c>
      <c r="F24" s="22">
        <v>3290228</v>
      </c>
      <c r="G24" s="42">
        <v>0.41103023773640723</v>
      </c>
      <c r="H24" s="22">
        <v>3635005</v>
      </c>
      <c r="I24" s="105">
        <v>0.4541013477859373</v>
      </c>
      <c r="J24" s="40">
        <v>6779369</v>
      </c>
      <c r="K24" s="18">
        <v>0.84690959160666957</v>
      </c>
      <c r="L24" s="19"/>
    </row>
    <row r="25" spans="2:12" x14ac:dyDescent="0.25">
      <c r="B25" s="39" t="s">
        <v>35</v>
      </c>
      <c r="C25" s="40">
        <v>163863869</v>
      </c>
      <c r="D25" s="40">
        <v>38589411</v>
      </c>
      <c r="E25" s="41">
        <v>0.2354967646955779</v>
      </c>
      <c r="F25" s="22">
        <v>77375422</v>
      </c>
      <c r="G25" s="42">
        <v>0.47219330577383106</v>
      </c>
      <c r="H25" s="22">
        <v>117553722</v>
      </c>
      <c r="I25" s="105">
        <v>0.71738646668961537</v>
      </c>
      <c r="J25" s="40">
        <v>156570340</v>
      </c>
      <c r="K25" s="18">
        <v>0.9554903161721392</v>
      </c>
      <c r="L25" s="19"/>
    </row>
    <row r="26" spans="2:12" x14ac:dyDescent="0.25">
      <c r="B26" s="39" t="s">
        <v>36</v>
      </c>
      <c r="C26" s="40">
        <v>31461480</v>
      </c>
      <c r="D26" s="40">
        <v>6883300</v>
      </c>
      <c r="E26" s="41">
        <v>0.21878500312127719</v>
      </c>
      <c r="F26" s="22">
        <v>13985200</v>
      </c>
      <c r="G26" s="42">
        <v>0.44451818541276505</v>
      </c>
      <c r="H26" s="22">
        <v>21378600</v>
      </c>
      <c r="I26" s="105">
        <v>0.67951666609453842</v>
      </c>
      <c r="J26" s="40">
        <v>28741500</v>
      </c>
      <c r="K26" s="18">
        <v>0.91354570732209672</v>
      </c>
      <c r="L26" s="19"/>
    </row>
    <row r="27" spans="2:12" x14ac:dyDescent="0.25">
      <c r="B27" s="39" t="s">
        <v>37</v>
      </c>
      <c r="C27" s="40">
        <v>23596092</v>
      </c>
      <c r="D27" s="40">
        <v>5163400</v>
      </c>
      <c r="E27" s="41">
        <v>0.21882437142557334</v>
      </c>
      <c r="F27" s="22">
        <v>10489700</v>
      </c>
      <c r="G27" s="42">
        <v>0.44455242842755488</v>
      </c>
      <c r="H27" s="22">
        <v>16036000</v>
      </c>
      <c r="I27" s="105">
        <v>0.67960406324911771</v>
      </c>
      <c r="J27" s="40">
        <v>21559300</v>
      </c>
      <c r="K27" s="18">
        <v>0.9136809603895425</v>
      </c>
      <c r="L27" s="19"/>
    </row>
    <row r="28" spans="2:12" x14ac:dyDescent="0.25">
      <c r="B28" s="39" t="s">
        <v>38</v>
      </c>
      <c r="C28" s="40">
        <v>15730752</v>
      </c>
      <c r="D28" s="40">
        <v>3442400</v>
      </c>
      <c r="E28" s="41">
        <v>0.21883251353781433</v>
      </c>
      <c r="F28" s="22">
        <v>6994300</v>
      </c>
      <c r="G28" s="42">
        <v>0.44462591489586767</v>
      </c>
      <c r="H28" s="22">
        <v>10692400</v>
      </c>
      <c r="I28" s="105">
        <v>0.67971321396459627</v>
      </c>
      <c r="J28" s="40">
        <v>14375900</v>
      </c>
      <c r="K28" s="18">
        <v>0.91387239465729297</v>
      </c>
      <c r="L28" s="19"/>
    </row>
    <row r="29" spans="2:12" s="5" customFormat="1" x14ac:dyDescent="0.25">
      <c r="B29" s="33" t="s">
        <v>22</v>
      </c>
      <c r="C29" s="34">
        <v>2223036673</v>
      </c>
      <c r="D29" s="34">
        <v>349744753</v>
      </c>
      <c r="E29" s="37">
        <v>0.15732747788097332</v>
      </c>
      <c r="F29" s="35">
        <v>775744903</v>
      </c>
      <c r="G29" s="38">
        <v>0.34895731250044026</v>
      </c>
      <c r="H29" s="35">
        <v>1472768020</v>
      </c>
      <c r="I29" s="104">
        <v>0.66250279983572724</v>
      </c>
      <c r="J29" s="35">
        <v>2015348336</v>
      </c>
      <c r="K29" s="20">
        <v>0.90657448906602001</v>
      </c>
      <c r="L29" s="19"/>
    </row>
    <row r="30" spans="2:12" x14ac:dyDescent="0.25">
      <c r="B30" s="39" t="s">
        <v>45</v>
      </c>
      <c r="C30" s="40">
        <v>686681571</v>
      </c>
      <c r="D30" s="40">
        <v>110552869</v>
      </c>
      <c r="E30" s="41">
        <v>0.16099582931722511</v>
      </c>
      <c r="F30" s="22">
        <v>298182871</v>
      </c>
      <c r="G30" s="42">
        <v>0.43423747424262826</v>
      </c>
      <c r="H30" s="43">
        <v>427513447</v>
      </c>
      <c r="I30" s="105">
        <v>0.62257888525742888</v>
      </c>
      <c r="J30" s="40">
        <v>642466903</v>
      </c>
      <c r="K30" s="18">
        <v>0.93561110437897566</v>
      </c>
      <c r="L30" s="19">
        <f>+J30-[12]RES!R28</f>
        <v>0</v>
      </c>
    </row>
    <row r="31" spans="2:12" x14ac:dyDescent="0.25">
      <c r="B31" s="39" t="s">
        <v>46</v>
      </c>
      <c r="C31" s="40">
        <v>41107409</v>
      </c>
      <c r="D31" s="40">
        <v>14854842</v>
      </c>
      <c r="E31" s="41">
        <v>0.36136653613950709</v>
      </c>
      <c r="F31" s="22">
        <v>14854842</v>
      </c>
      <c r="G31" s="42">
        <v>0.36136653613950709</v>
      </c>
      <c r="H31" s="43">
        <v>21954842</v>
      </c>
      <c r="I31" s="105">
        <v>0.53408479235458506</v>
      </c>
      <c r="J31" s="40">
        <v>24660012</v>
      </c>
      <c r="K31" s="18">
        <v>0.59989215082857694</v>
      </c>
      <c r="L31" s="19">
        <f>+J31-[12]RES!R29</f>
        <v>0</v>
      </c>
    </row>
    <row r="32" spans="2:12" x14ac:dyDescent="0.25">
      <c r="B32" s="39" t="s">
        <v>47</v>
      </c>
      <c r="C32" s="40">
        <v>36782984</v>
      </c>
      <c r="D32" s="40">
        <v>0</v>
      </c>
      <c r="E32" s="41">
        <v>0</v>
      </c>
      <c r="F32" s="22">
        <v>7100000</v>
      </c>
      <c r="G32" s="42">
        <v>0.19302403524412265</v>
      </c>
      <c r="H32" s="43">
        <v>12271454</v>
      </c>
      <c r="I32" s="105">
        <v>0.33361768582994789</v>
      </c>
      <c r="J32" s="40">
        <v>13861889</v>
      </c>
      <c r="K32" s="18">
        <v>0.37685602125156564</v>
      </c>
      <c r="L32" s="19">
        <f>+J32-[12]RES!R30</f>
        <v>0</v>
      </c>
    </row>
    <row r="33" spans="2:12" x14ac:dyDescent="0.25">
      <c r="B33" s="39" t="s">
        <v>48</v>
      </c>
      <c r="C33" s="40">
        <v>92371297</v>
      </c>
      <c r="D33" s="40">
        <v>21430067</v>
      </c>
      <c r="E33" s="41">
        <v>0.23199919992462595</v>
      </c>
      <c r="F33" s="22">
        <v>30967834</v>
      </c>
      <c r="G33" s="42">
        <v>0.33525386138077068</v>
      </c>
      <c r="H33" s="43">
        <v>59013347</v>
      </c>
      <c r="I33" s="105">
        <v>0.63887104454103316</v>
      </c>
      <c r="J33" s="40">
        <v>92371297</v>
      </c>
      <c r="K33" s="18">
        <v>1</v>
      </c>
      <c r="L33" s="19">
        <f>+J33-[12]RES!R31</f>
        <v>0</v>
      </c>
    </row>
    <row r="34" spans="2:12" x14ac:dyDescent="0.25">
      <c r="B34" s="39" t="s">
        <v>49</v>
      </c>
      <c r="C34" s="40">
        <v>7969224</v>
      </c>
      <c r="D34" s="40">
        <v>1492050</v>
      </c>
      <c r="E34" s="41">
        <v>0.18722651038545285</v>
      </c>
      <c r="F34" s="22">
        <v>2609937</v>
      </c>
      <c r="G34" s="42">
        <v>0.32750202529129563</v>
      </c>
      <c r="H34" s="43">
        <v>3972037</v>
      </c>
      <c r="I34" s="105">
        <v>0.49842205464421629</v>
      </c>
      <c r="J34" s="40">
        <v>5554637</v>
      </c>
      <c r="K34" s="18">
        <v>0.69701102641863244</v>
      </c>
      <c r="L34" s="19">
        <f>+J34-[12]RES!R32</f>
        <v>0</v>
      </c>
    </row>
    <row r="35" spans="2:12" x14ac:dyDescent="0.25">
      <c r="B35" s="39" t="s">
        <v>50</v>
      </c>
      <c r="C35" s="40">
        <v>690968134</v>
      </c>
      <c r="D35" s="40">
        <v>126496856</v>
      </c>
      <c r="E35" s="41">
        <v>0.18307190994136352</v>
      </c>
      <c r="F35" s="22">
        <v>255440687</v>
      </c>
      <c r="G35" s="42">
        <v>0.36968519158945756</v>
      </c>
      <c r="H35" s="43">
        <v>417637916</v>
      </c>
      <c r="I35" s="105">
        <v>0.60442427870342286</v>
      </c>
      <c r="J35" s="40">
        <v>606757544</v>
      </c>
      <c r="K35" s="18">
        <v>0.87812666625809987</v>
      </c>
      <c r="L35" s="19">
        <f>+J35-[12]RES!R33</f>
        <v>0</v>
      </c>
    </row>
    <row r="36" spans="2:12" x14ac:dyDescent="0.25">
      <c r="B36" s="39" t="s">
        <v>51</v>
      </c>
      <c r="C36" s="40">
        <v>42719384</v>
      </c>
      <c r="D36" s="40">
        <v>0</v>
      </c>
      <c r="E36" s="41">
        <v>0</v>
      </c>
      <c r="F36" s="22">
        <v>0</v>
      </c>
      <c r="G36" s="42">
        <v>0</v>
      </c>
      <c r="H36" s="43">
        <v>55669996</v>
      </c>
      <c r="I36" s="105">
        <v>1.3031554013044757</v>
      </c>
      <c r="J36" s="40">
        <v>42474690</v>
      </c>
      <c r="K36" s="18">
        <v>0.99427206160088821</v>
      </c>
      <c r="L36" s="19">
        <f>+J36-[12]RES!R34</f>
        <v>0</v>
      </c>
    </row>
    <row r="37" spans="2:12" x14ac:dyDescent="0.25">
      <c r="B37" s="39" t="s">
        <v>52</v>
      </c>
      <c r="C37" s="40">
        <v>4750346</v>
      </c>
      <c r="D37" s="40">
        <v>0</v>
      </c>
      <c r="E37" s="41">
        <v>0</v>
      </c>
      <c r="F37" s="22">
        <v>4750346</v>
      </c>
      <c r="G37" s="42">
        <v>1</v>
      </c>
      <c r="H37" s="43">
        <v>4750346</v>
      </c>
      <c r="I37" s="105">
        <v>1</v>
      </c>
      <c r="J37" s="40">
        <v>4750346</v>
      </c>
      <c r="K37" s="18">
        <v>1</v>
      </c>
      <c r="L37" s="19">
        <f>+J37-[12]RES!R35</f>
        <v>0</v>
      </c>
    </row>
    <row r="38" spans="2:12" x14ac:dyDescent="0.25">
      <c r="B38" s="39" t="s">
        <v>53</v>
      </c>
      <c r="C38" s="40">
        <v>24006565</v>
      </c>
      <c r="D38" s="40">
        <v>3411939</v>
      </c>
      <c r="E38" s="41">
        <v>0.14212524782283512</v>
      </c>
      <c r="F38" s="22">
        <v>8337526</v>
      </c>
      <c r="G38" s="42">
        <v>0.34730191512196767</v>
      </c>
      <c r="H38" s="43">
        <v>19790393</v>
      </c>
      <c r="I38" s="105">
        <v>0.82437420763861891</v>
      </c>
      <c r="J38" s="40">
        <v>23985014</v>
      </c>
      <c r="K38" s="18">
        <v>0.99910228722851435</v>
      </c>
      <c r="L38" s="19">
        <f>+J38-[12]RES!R36</f>
        <v>0</v>
      </c>
    </row>
    <row r="39" spans="2:12" x14ac:dyDescent="0.25">
      <c r="B39" s="39" t="s">
        <v>54</v>
      </c>
      <c r="C39" s="40">
        <v>219560083</v>
      </c>
      <c r="D39" s="40">
        <v>46070015</v>
      </c>
      <c r="E39" s="41">
        <v>0.20982873740305519</v>
      </c>
      <c r="F39" s="22">
        <v>85685543</v>
      </c>
      <c r="G39" s="42">
        <v>0.39026011390239818</v>
      </c>
      <c r="H39" s="43">
        <v>146280308</v>
      </c>
      <c r="I39" s="105">
        <v>0.66624272500388881</v>
      </c>
      <c r="J39" s="40">
        <v>219560083</v>
      </c>
      <c r="K39" s="18">
        <v>1</v>
      </c>
      <c r="L39" s="19">
        <f>+J39-[12]RES!R37</f>
        <v>0</v>
      </c>
    </row>
    <row r="40" spans="2:12" x14ac:dyDescent="0.25">
      <c r="B40" s="39" t="s">
        <v>55</v>
      </c>
      <c r="C40" s="40">
        <v>32276084</v>
      </c>
      <c r="D40" s="40">
        <v>1901350</v>
      </c>
      <c r="E40" s="41">
        <v>5.8908943228676687E-2</v>
      </c>
      <c r="F40" s="22">
        <v>7960581</v>
      </c>
      <c r="G40" s="42">
        <v>0.24664023677717531</v>
      </c>
      <c r="H40" s="43">
        <v>15934517</v>
      </c>
      <c r="I40" s="105">
        <v>0.49369424741861495</v>
      </c>
      <c r="J40" s="40">
        <v>27420140</v>
      </c>
      <c r="K40" s="18">
        <v>0.8495497780957566</v>
      </c>
      <c r="L40" s="19">
        <f>+J40-[12]RES!R38</f>
        <v>0</v>
      </c>
    </row>
    <row r="41" spans="2:12" x14ac:dyDescent="0.25">
      <c r="B41" s="39" t="s">
        <v>56</v>
      </c>
      <c r="C41" s="40">
        <v>22855534</v>
      </c>
      <c r="D41" s="40">
        <v>4500000</v>
      </c>
      <c r="E41" s="41">
        <v>0.1968888585145287</v>
      </c>
      <c r="F41" s="22">
        <v>10164542</v>
      </c>
      <c r="G41" s="42">
        <v>0.44473001593399658</v>
      </c>
      <c r="H41" s="43">
        <v>12814891</v>
      </c>
      <c r="I41" s="105">
        <v>0.56069094688402377</v>
      </c>
      <c r="J41" s="40">
        <v>22854791</v>
      </c>
      <c r="K41" s="18">
        <v>0.9999674914618053</v>
      </c>
      <c r="L41" s="19">
        <f>+J41-[12]RES!R39</f>
        <v>0</v>
      </c>
    </row>
    <row r="42" spans="2:12" x14ac:dyDescent="0.25">
      <c r="B42" s="39" t="s">
        <v>57</v>
      </c>
      <c r="C42" s="40">
        <v>62299209</v>
      </c>
      <c r="D42" s="40">
        <v>15027137</v>
      </c>
      <c r="E42" s="41">
        <v>0.24120911390704816</v>
      </c>
      <c r="F42" s="22">
        <v>34227997</v>
      </c>
      <c r="G42" s="42">
        <v>0.54941302705785555</v>
      </c>
      <c r="H42" s="43">
        <v>51259299</v>
      </c>
      <c r="I42" s="105">
        <v>0.82279213207987922</v>
      </c>
      <c r="J42" s="40">
        <v>61867180</v>
      </c>
      <c r="K42" s="18">
        <v>0.99306525705647397</v>
      </c>
      <c r="L42" s="19">
        <f>+J42-[12]RES!R40</f>
        <v>0</v>
      </c>
    </row>
    <row r="43" spans="2:12" x14ac:dyDescent="0.25">
      <c r="B43" s="39" t="s">
        <v>58</v>
      </c>
      <c r="C43" s="40">
        <v>30556562</v>
      </c>
      <c r="D43" s="40">
        <v>4007628</v>
      </c>
      <c r="E43" s="41">
        <v>0.1311544145575016</v>
      </c>
      <c r="F43" s="22">
        <v>15462197</v>
      </c>
      <c r="G43" s="42">
        <v>0.50601887084024699</v>
      </c>
      <c r="H43" s="43">
        <v>28476335</v>
      </c>
      <c r="I43" s="105">
        <v>0.93192208599907278</v>
      </c>
      <c r="J43" s="40">
        <v>29572388</v>
      </c>
      <c r="K43" s="18">
        <v>0.9677917299727633</v>
      </c>
      <c r="L43" s="19">
        <f>+J43-[12]RES!R41</f>
        <v>0</v>
      </c>
    </row>
    <row r="44" spans="2:12" x14ac:dyDescent="0.25">
      <c r="B44" s="39" t="s">
        <v>59</v>
      </c>
      <c r="C44" s="40">
        <v>195442014</v>
      </c>
      <c r="D44" s="40">
        <v>0</v>
      </c>
      <c r="E44" s="41">
        <v>0</v>
      </c>
      <c r="F44" s="22">
        <v>0</v>
      </c>
      <c r="G44" s="42">
        <v>0</v>
      </c>
      <c r="H44" s="43">
        <v>195428892</v>
      </c>
      <c r="I44" s="105">
        <v>0.9999328598813968</v>
      </c>
      <c r="J44" s="40">
        <v>195428892</v>
      </c>
      <c r="K44" s="18">
        <v>0.9999328598813968</v>
      </c>
      <c r="L44" s="19">
        <f>+J44-[12]RES!R42</f>
        <v>0</v>
      </c>
    </row>
    <row r="45" spans="2:12" x14ac:dyDescent="0.25">
      <c r="B45" s="39" t="s">
        <v>60</v>
      </c>
      <c r="C45" s="40">
        <v>32690273</v>
      </c>
      <c r="D45" s="40">
        <v>0</v>
      </c>
      <c r="E45" s="41">
        <v>0</v>
      </c>
      <c r="F45" s="22">
        <v>0</v>
      </c>
      <c r="G45" s="42">
        <v>0</v>
      </c>
      <c r="H45" s="43">
        <v>0</v>
      </c>
      <c r="I45" s="105">
        <v>0</v>
      </c>
      <c r="J45" s="40">
        <v>1762530</v>
      </c>
      <c r="K45" s="18">
        <v>5.3916037960282562E-2</v>
      </c>
      <c r="L45" s="19">
        <f>+J45-[12]RES!R43</f>
        <v>0</v>
      </c>
    </row>
    <row r="46" spans="2:12" x14ac:dyDescent="0.25">
      <c r="B46" s="33" t="s">
        <v>23</v>
      </c>
      <c r="C46" s="36">
        <v>449648930.00349998</v>
      </c>
      <c r="D46" s="36">
        <v>133469019</v>
      </c>
      <c r="E46" s="37">
        <v>0.29682939309776873</v>
      </c>
      <c r="F46" s="16">
        <v>213803118</v>
      </c>
      <c r="G46" s="21">
        <v>0.47548899537765116</v>
      </c>
      <c r="H46" s="14">
        <v>299332350</v>
      </c>
      <c r="I46" s="104">
        <v>0.66570235138259992</v>
      </c>
      <c r="J46" s="14">
        <v>409083890</v>
      </c>
      <c r="K46" s="20">
        <v>0.90978508499245347</v>
      </c>
      <c r="L46" s="19"/>
    </row>
    <row r="47" spans="2:12" x14ac:dyDescent="0.25">
      <c r="B47" s="44" t="s">
        <v>61</v>
      </c>
      <c r="C47" s="40">
        <v>449648930.00349998</v>
      </c>
      <c r="D47" s="40">
        <v>133469019</v>
      </c>
      <c r="E47" s="41">
        <v>0.29682939309776873</v>
      </c>
      <c r="F47" s="22">
        <v>213803118</v>
      </c>
      <c r="G47" s="42">
        <v>0.47548899537765116</v>
      </c>
      <c r="H47" s="43">
        <v>299332350</v>
      </c>
      <c r="I47" s="105">
        <v>0.66570235138259992</v>
      </c>
      <c r="J47" s="40">
        <v>409083890</v>
      </c>
      <c r="K47" s="18">
        <v>0.90978508499245347</v>
      </c>
      <c r="L47" s="19"/>
    </row>
    <row r="48" spans="2:12" x14ac:dyDescent="0.25">
      <c r="B48" s="44"/>
      <c r="C48" s="45"/>
      <c r="D48" s="45"/>
      <c r="E48" s="41"/>
      <c r="F48" s="46"/>
      <c r="G48" s="42"/>
      <c r="H48" s="45"/>
      <c r="I48" s="105"/>
      <c r="J48" s="45"/>
      <c r="K48" s="42"/>
      <c r="L48" s="19"/>
    </row>
    <row r="49" spans="2:12" s="5" customFormat="1" x14ac:dyDescent="0.25">
      <c r="B49" s="33" t="s">
        <v>24</v>
      </c>
      <c r="C49" s="34">
        <v>9914334077</v>
      </c>
      <c r="D49" s="34">
        <v>2232488946</v>
      </c>
      <c r="E49" s="37">
        <v>0.22517790188037862</v>
      </c>
      <c r="F49" s="35">
        <v>4559970275</v>
      </c>
      <c r="G49" s="38">
        <v>0.4599371213018284</v>
      </c>
      <c r="H49" s="35">
        <v>7139354538</v>
      </c>
      <c r="I49" s="104">
        <v>0.72010429369758666</v>
      </c>
      <c r="J49" s="35">
        <v>9966022812</v>
      </c>
      <c r="K49" s="20">
        <v>1.005213535735084</v>
      </c>
      <c r="L49" s="19"/>
    </row>
    <row r="50" spans="2:12" x14ac:dyDescent="0.25">
      <c r="B50" s="47" t="s">
        <v>62</v>
      </c>
      <c r="C50" s="40">
        <v>6196458798</v>
      </c>
      <c r="D50" s="40">
        <v>1395305591</v>
      </c>
      <c r="E50" s="48">
        <v>0.22517790184457545</v>
      </c>
      <c r="F50" s="22">
        <v>2849981422</v>
      </c>
      <c r="G50" s="49">
        <v>0.45993712133127945</v>
      </c>
      <c r="H50" s="43">
        <v>4462096586</v>
      </c>
      <c r="I50" s="106">
        <v>0.72010429367176754</v>
      </c>
      <c r="J50" s="40">
        <v>6228764258</v>
      </c>
      <c r="K50" s="18">
        <v>1.0052135358360532</v>
      </c>
      <c r="L50" s="19"/>
    </row>
    <row r="51" spans="2:12" x14ac:dyDescent="0.25">
      <c r="B51" s="47" t="s">
        <v>63</v>
      </c>
      <c r="C51" s="40">
        <v>3717875279</v>
      </c>
      <c r="D51" s="40">
        <v>837183355</v>
      </c>
      <c r="E51" s="48">
        <v>0.22517790194005052</v>
      </c>
      <c r="F51" s="22">
        <v>1709988853</v>
      </c>
      <c r="G51" s="49">
        <v>0.45993712125274333</v>
      </c>
      <c r="H51" s="43">
        <v>2677257952</v>
      </c>
      <c r="I51" s="106">
        <v>0.72010429374061846</v>
      </c>
      <c r="J51" s="40">
        <v>3737258554</v>
      </c>
      <c r="K51" s="18">
        <v>1.0052135355668019</v>
      </c>
      <c r="L51" s="19"/>
    </row>
    <row r="52" spans="2:12" x14ac:dyDescent="0.25">
      <c r="B52" s="50"/>
      <c r="C52" s="45"/>
      <c r="D52" s="45"/>
      <c r="E52" s="41"/>
      <c r="F52" s="46"/>
      <c r="G52" s="42"/>
      <c r="H52" s="45"/>
      <c r="I52" s="105"/>
      <c r="J52" s="45"/>
      <c r="K52" s="42"/>
      <c r="L52" s="19"/>
    </row>
    <row r="53" spans="2:12" s="5" customFormat="1" x14ac:dyDescent="0.25">
      <c r="B53" s="51" t="s">
        <v>25</v>
      </c>
      <c r="C53" s="34">
        <v>86912329686.999268</v>
      </c>
      <c r="D53" s="34">
        <v>9911051602</v>
      </c>
      <c r="E53" s="37">
        <v>0.11403504701453814</v>
      </c>
      <c r="F53" s="35">
        <v>28923098534</v>
      </c>
      <c r="G53" s="38">
        <v>0.33278475721640272</v>
      </c>
      <c r="H53" s="35">
        <v>53415692314</v>
      </c>
      <c r="I53" s="104">
        <v>0.61459280295865959</v>
      </c>
      <c r="J53" s="35">
        <v>83864235042</v>
      </c>
      <c r="K53" s="20">
        <v>0.96492908824356116</v>
      </c>
      <c r="L53" s="19"/>
    </row>
    <row r="54" spans="2:12" s="5" customFormat="1" x14ac:dyDescent="0.25">
      <c r="B54" s="51" t="s">
        <v>26</v>
      </c>
      <c r="C54" s="34">
        <v>17942258925</v>
      </c>
      <c r="D54" s="34">
        <v>3391149766</v>
      </c>
      <c r="E54" s="37">
        <v>0.18900350174274391</v>
      </c>
      <c r="F54" s="35">
        <v>7501060261</v>
      </c>
      <c r="G54" s="38">
        <v>0.41806665996489067</v>
      </c>
      <c r="H54" s="35">
        <v>11899654818</v>
      </c>
      <c r="I54" s="104">
        <v>0.66321943450607068</v>
      </c>
      <c r="J54" s="35">
        <v>16452730374</v>
      </c>
      <c r="K54" s="20">
        <v>0.916982105919531</v>
      </c>
      <c r="L54" s="19"/>
    </row>
    <row r="55" spans="2:12" s="5" customFormat="1" x14ac:dyDescent="0.25">
      <c r="B55" s="52" t="s">
        <v>27</v>
      </c>
      <c r="C55" s="34">
        <v>9433966408</v>
      </c>
      <c r="D55" s="34">
        <v>2148624050</v>
      </c>
      <c r="E55" s="37">
        <v>0.22775404925948936</v>
      </c>
      <c r="F55" s="35">
        <v>4419957414</v>
      </c>
      <c r="G55" s="38">
        <v>0.46851528008960025</v>
      </c>
      <c r="H55" s="35">
        <v>6701233109</v>
      </c>
      <c r="I55" s="104">
        <v>0.71033039754279359</v>
      </c>
      <c r="J55" s="35">
        <v>9003206181</v>
      </c>
      <c r="K55" s="20">
        <v>0.95433943599431137</v>
      </c>
      <c r="L55" s="19"/>
    </row>
    <row r="56" spans="2:12" x14ac:dyDescent="0.25">
      <c r="B56" s="39" t="s">
        <v>28</v>
      </c>
      <c r="C56" s="40">
        <v>6251189062</v>
      </c>
      <c r="D56" s="40">
        <v>1458771932</v>
      </c>
      <c r="E56" s="41">
        <v>0.23335911256750277</v>
      </c>
      <c r="F56" s="22">
        <v>2967672638</v>
      </c>
      <c r="G56" s="42">
        <v>0.47473730334601738</v>
      </c>
      <c r="H56" s="43">
        <v>4496127629</v>
      </c>
      <c r="I56" s="105">
        <v>0.71924358460556825</v>
      </c>
      <c r="J56" s="40">
        <v>5977583711</v>
      </c>
      <c r="K56" s="18">
        <v>0.95623147079917903</v>
      </c>
      <c r="L56" s="19"/>
    </row>
    <row r="57" spans="2:12" x14ac:dyDescent="0.25">
      <c r="B57" s="39" t="s">
        <v>29</v>
      </c>
      <c r="C57" s="40">
        <v>19200000</v>
      </c>
      <c r="D57" s="40">
        <v>4588267</v>
      </c>
      <c r="E57" s="41">
        <v>0.23897223958333333</v>
      </c>
      <c r="F57" s="22">
        <v>9134933</v>
      </c>
      <c r="G57" s="42">
        <v>0.47577776041666664</v>
      </c>
      <c r="H57" s="43">
        <v>13661600</v>
      </c>
      <c r="I57" s="105">
        <v>0.71154166666666663</v>
      </c>
      <c r="J57" s="40">
        <v>17988268</v>
      </c>
      <c r="K57" s="18">
        <v>0.9368889583333333</v>
      </c>
      <c r="L57" s="19"/>
    </row>
    <row r="58" spans="2:12" x14ac:dyDescent="0.25">
      <c r="B58" s="39" t="s">
        <v>30</v>
      </c>
      <c r="C58" s="40">
        <v>317042066</v>
      </c>
      <c r="D58" s="40">
        <v>61478197</v>
      </c>
      <c r="E58" s="41">
        <v>0.19391179781171372</v>
      </c>
      <c r="F58" s="22">
        <v>127509815</v>
      </c>
      <c r="G58" s="42">
        <v>0.40218579385613767</v>
      </c>
      <c r="H58" s="43">
        <v>192139753</v>
      </c>
      <c r="I58" s="105">
        <v>0.60603867311412229</v>
      </c>
      <c r="J58" s="40">
        <v>301000059</v>
      </c>
      <c r="K58" s="18">
        <v>0.94940101418592193</v>
      </c>
      <c r="L58" s="19"/>
    </row>
    <row r="59" spans="2:12" x14ac:dyDescent="0.25">
      <c r="B59" s="39" t="s">
        <v>31</v>
      </c>
      <c r="C59" s="40">
        <v>454381572</v>
      </c>
      <c r="D59" s="40">
        <v>95157886</v>
      </c>
      <c r="E59" s="41">
        <v>0.2094228548511646</v>
      </c>
      <c r="F59" s="22">
        <v>214046092</v>
      </c>
      <c r="G59" s="42">
        <v>0.47107124317972998</v>
      </c>
      <c r="H59" s="43">
        <v>325888542</v>
      </c>
      <c r="I59" s="105">
        <v>0.71721337765872251</v>
      </c>
      <c r="J59" s="40">
        <v>438115690</v>
      </c>
      <c r="K59" s="18">
        <v>0.96420215298696132</v>
      </c>
      <c r="L59" s="19"/>
    </row>
    <row r="60" spans="2:12" x14ac:dyDescent="0.25">
      <c r="B60" s="39" t="s">
        <v>32</v>
      </c>
      <c r="C60" s="40">
        <v>8046552</v>
      </c>
      <c r="D60" s="40">
        <v>0</v>
      </c>
      <c r="E60" s="41">
        <v>0</v>
      </c>
      <c r="F60" s="22">
        <v>300000</v>
      </c>
      <c r="G60" s="42">
        <v>3.7283049932443114E-2</v>
      </c>
      <c r="H60" s="43">
        <v>2700000</v>
      </c>
      <c r="I60" s="105">
        <v>0.335547449391988</v>
      </c>
      <c r="J60" s="40">
        <v>5350000</v>
      </c>
      <c r="K60" s="18">
        <v>0.66488105712856882</v>
      </c>
      <c r="L60" s="19"/>
    </row>
    <row r="61" spans="2:12" x14ac:dyDescent="0.25">
      <c r="B61" s="39" t="s">
        <v>33</v>
      </c>
      <c r="C61" s="40">
        <v>454381572</v>
      </c>
      <c r="D61" s="40">
        <v>95157886</v>
      </c>
      <c r="E61" s="41">
        <v>0.2094228548511646</v>
      </c>
      <c r="F61" s="22">
        <v>207350984</v>
      </c>
      <c r="G61" s="42">
        <v>0.45633669316149117</v>
      </c>
      <c r="H61" s="43">
        <v>325451248</v>
      </c>
      <c r="I61" s="105">
        <v>0.71625098387572816</v>
      </c>
      <c r="J61" s="40">
        <v>441472754</v>
      </c>
      <c r="K61" s="18">
        <v>0.97159035754205281</v>
      </c>
      <c r="L61" s="19"/>
    </row>
    <row r="62" spans="2:12" x14ac:dyDescent="0.25">
      <c r="B62" s="39" t="s">
        <v>34</v>
      </c>
      <c r="C62" s="40">
        <v>54525782</v>
      </c>
      <c r="D62" s="40">
        <v>11372988</v>
      </c>
      <c r="E62" s="41">
        <v>0.20858000716064926</v>
      </c>
      <c r="F62" s="22">
        <v>24617917</v>
      </c>
      <c r="G62" s="42">
        <v>0.45149131469586257</v>
      </c>
      <c r="H62" s="43">
        <v>26949266</v>
      </c>
      <c r="I62" s="105">
        <v>0.49424813384611338</v>
      </c>
      <c r="J62" s="40">
        <v>50192884</v>
      </c>
      <c r="K62" s="18">
        <v>0.92053487651034516</v>
      </c>
      <c r="L62" s="19"/>
    </row>
    <row r="63" spans="2:12" x14ac:dyDescent="0.25">
      <c r="B63" s="39" t="s">
        <v>35</v>
      </c>
      <c r="C63" s="40">
        <v>1293904142</v>
      </c>
      <c r="D63" s="40">
        <v>294485594</v>
      </c>
      <c r="E63" s="41">
        <v>0.22759459873496563</v>
      </c>
      <c r="F63" s="22">
        <v>605065835</v>
      </c>
      <c r="G63" s="42">
        <v>0.46762802232377426</v>
      </c>
      <c r="H63" s="43">
        <v>918130571</v>
      </c>
      <c r="I63" s="105">
        <v>0.70958159974728641</v>
      </c>
      <c r="J63" s="40">
        <v>1231710615</v>
      </c>
      <c r="K63" s="18">
        <v>0.95193343542136988</v>
      </c>
      <c r="L63" s="19"/>
    </row>
    <row r="64" spans="2:12" x14ac:dyDescent="0.25">
      <c r="B64" s="39" t="s">
        <v>36</v>
      </c>
      <c r="C64" s="40">
        <v>258353676</v>
      </c>
      <c r="D64" s="40">
        <v>56711000</v>
      </c>
      <c r="E64" s="41">
        <v>0.21950916618658833</v>
      </c>
      <c r="F64" s="22">
        <v>117439200</v>
      </c>
      <c r="G64" s="42">
        <v>0.45456755954964617</v>
      </c>
      <c r="H64" s="43">
        <v>177847000</v>
      </c>
      <c r="I64" s="105">
        <v>0.68838579250561927</v>
      </c>
      <c r="J64" s="40">
        <v>239888900</v>
      </c>
      <c r="K64" s="18">
        <v>0.92852907577750121</v>
      </c>
      <c r="L64" s="19"/>
    </row>
    <row r="65" spans="2:12" x14ac:dyDescent="0.25">
      <c r="B65" s="39" t="s">
        <v>37</v>
      </c>
      <c r="C65" s="40">
        <v>193765116</v>
      </c>
      <c r="D65" s="40">
        <v>42539200</v>
      </c>
      <c r="E65" s="41">
        <v>0.21954003320184837</v>
      </c>
      <c r="F65" s="22">
        <v>88090000</v>
      </c>
      <c r="G65" s="42">
        <v>0.45462259574112401</v>
      </c>
      <c r="H65" s="43">
        <v>133400300</v>
      </c>
      <c r="I65" s="105">
        <v>0.68846396479333261</v>
      </c>
      <c r="J65" s="40">
        <v>179936500</v>
      </c>
      <c r="K65" s="18">
        <v>0.92863206605259119</v>
      </c>
      <c r="L65" s="19"/>
    </row>
    <row r="66" spans="2:12" x14ac:dyDescent="0.25">
      <c r="B66" s="39" t="s">
        <v>38</v>
      </c>
      <c r="C66" s="40">
        <v>129176868</v>
      </c>
      <c r="D66" s="40">
        <v>28361100</v>
      </c>
      <c r="E66" s="41">
        <v>0.21955246662273931</v>
      </c>
      <c r="F66" s="22">
        <v>58730000</v>
      </c>
      <c r="G66" s="42">
        <v>0.45464796375152866</v>
      </c>
      <c r="H66" s="43">
        <v>88937200</v>
      </c>
      <c r="I66" s="105">
        <v>0.68849168877511413</v>
      </c>
      <c r="J66" s="40">
        <v>119966800</v>
      </c>
      <c r="K66" s="18">
        <v>0.92870187872955701</v>
      </c>
      <c r="L66" s="19"/>
    </row>
    <row r="67" spans="2:12" ht="20.25" customHeight="1" x14ac:dyDescent="0.25">
      <c r="B67" s="52" t="s">
        <v>39</v>
      </c>
      <c r="C67" s="34">
        <v>8508292517</v>
      </c>
      <c r="D67" s="34">
        <v>1242525716</v>
      </c>
      <c r="E67" s="37">
        <v>0.14603702370568133</v>
      </c>
      <c r="F67" s="35">
        <v>3081102847</v>
      </c>
      <c r="G67" s="38">
        <v>0.36212939797777288</v>
      </c>
      <c r="H67" s="35">
        <v>5198421709</v>
      </c>
      <c r="I67" s="104">
        <v>0.61098295558283755</v>
      </c>
      <c r="J67" s="35">
        <v>7449524193</v>
      </c>
      <c r="K67" s="20">
        <v>0.87556042274233903</v>
      </c>
      <c r="L67" s="19"/>
    </row>
    <row r="68" spans="2:12" s="5" customFormat="1" x14ac:dyDescent="0.25">
      <c r="B68" s="53" t="s">
        <v>45</v>
      </c>
      <c r="C68" s="40">
        <v>56344004</v>
      </c>
      <c r="D68" s="40">
        <v>2913120</v>
      </c>
      <c r="E68" s="41">
        <v>5.1702395875167124E-2</v>
      </c>
      <c r="F68" s="22">
        <v>14624562</v>
      </c>
      <c r="G68" s="42">
        <v>0.25955844387629962</v>
      </c>
      <c r="H68" s="43">
        <v>16566642</v>
      </c>
      <c r="I68" s="105">
        <v>0.29402670779307766</v>
      </c>
      <c r="J68" s="40">
        <v>19479762</v>
      </c>
      <c r="K68" s="18">
        <v>0.34572910366824483</v>
      </c>
      <c r="L68" s="19"/>
    </row>
    <row r="69" spans="2:12" x14ac:dyDescent="0.25">
      <c r="B69" s="53" t="s">
        <v>46</v>
      </c>
      <c r="C69" s="40">
        <v>4468046</v>
      </c>
      <c r="D69" s="40">
        <v>0</v>
      </c>
      <c r="E69" s="41">
        <v>0</v>
      </c>
      <c r="F69" s="22">
        <v>23750</v>
      </c>
      <c r="G69" s="42">
        <v>5.3155227139559443E-3</v>
      </c>
      <c r="H69" s="43">
        <v>1358659</v>
      </c>
      <c r="I69" s="105">
        <v>0.30408348526402817</v>
      </c>
      <c r="J69" s="40">
        <v>2495034</v>
      </c>
      <c r="K69" s="18">
        <v>0.55841725890915184</v>
      </c>
      <c r="L69" s="19"/>
    </row>
    <row r="70" spans="2:12" x14ac:dyDescent="0.25">
      <c r="B70" s="53" t="s">
        <v>47</v>
      </c>
      <c r="C70" s="40">
        <v>15000000</v>
      </c>
      <c r="D70" s="40">
        <v>0</v>
      </c>
      <c r="E70" s="41">
        <v>0</v>
      </c>
      <c r="F70" s="22">
        <v>0</v>
      </c>
      <c r="G70" s="42">
        <v>0</v>
      </c>
      <c r="H70" s="43">
        <v>0</v>
      </c>
      <c r="I70" s="105">
        <v>0</v>
      </c>
      <c r="J70" s="40">
        <v>0</v>
      </c>
      <c r="K70" s="18">
        <v>0</v>
      </c>
      <c r="L70" s="19"/>
    </row>
    <row r="71" spans="2:12" x14ac:dyDescent="0.25">
      <c r="B71" s="53" t="s">
        <v>48</v>
      </c>
      <c r="C71" s="40">
        <v>103143627</v>
      </c>
      <c r="D71" s="40">
        <v>22158922</v>
      </c>
      <c r="E71" s="41">
        <v>0.21483559037535108</v>
      </c>
      <c r="F71" s="22">
        <v>42110132</v>
      </c>
      <c r="G71" s="42">
        <v>0.40826693053948937</v>
      </c>
      <c r="H71" s="43">
        <v>68724386</v>
      </c>
      <c r="I71" s="105">
        <v>0.6662979381169134</v>
      </c>
      <c r="J71" s="40">
        <v>98192687</v>
      </c>
      <c r="K71" s="18">
        <v>0.95199955495069022</v>
      </c>
      <c r="L71" s="19"/>
    </row>
    <row r="72" spans="2:12" x14ac:dyDescent="0.25">
      <c r="B72" s="53" t="s">
        <v>49</v>
      </c>
      <c r="C72" s="40">
        <v>16096600</v>
      </c>
      <c r="D72" s="40">
        <v>1564000</v>
      </c>
      <c r="E72" s="41">
        <v>9.7163376116695455E-2</v>
      </c>
      <c r="F72" s="22">
        <v>3573990</v>
      </c>
      <c r="G72" s="42">
        <v>0.22203384565684678</v>
      </c>
      <c r="H72" s="43">
        <v>7297529</v>
      </c>
      <c r="I72" s="105">
        <v>0.45335841109302588</v>
      </c>
      <c r="J72" s="40">
        <v>9264598</v>
      </c>
      <c r="K72" s="18">
        <v>0.57556241690791843</v>
      </c>
      <c r="L72" s="19"/>
    </row>
    <row r="73" spans="2:12" x14ac:dyDescent="0.25">
      <c r="B73" s="53" t="s">
        <v>50</v>
      </c>
      <c r="C73" s="40">
        <v>7179771537</v>
      </c>
      <c r="D73" s="40">
        <v>1079090063</v>
      </c>
      <c r="E73" s="41">
        <v>0.15029587744387862</v>
      </c>
      <c r="F73" s="22">
        <v>2677278331</v>
      </c>
      <c r="G73" s="42">
        <v>0.37289185556991633</v>
      </c>
      <c r="H73" s="43">
        <v>4577607591</v>
      </c>
      <c r="I73" s="105">
        <v>0.6375700908322649</v>
      </c>
      <c r="J73" s="40">
        <v>6515460931</v>
      </c>
      <c r="K73" s="18">
        <v>0.90747468738015358</v>
      </c>
      <c r="L73" s="19"/>
    </row>
    <row r="74" spans="2:12" x14ac:dyDescent="0.25">
      <c r="B74" s="53" t="s">
        <v>64</v>
      </c>
      <c r="C74" s="40">
        <v>26000000</v>
      </c>
      <c r="D74" s="40">
        <v>0</v>
      </c>
      <c r="E74" s="41">
        <v>0</v>
      </c>
      <c r="F74" s="22">
        <v>2342179</v>
      </c>
      <c r="G74" s="42">
        <v>9.0083807692307699E-2</v>
      </c>
      <c r="H74" s="43">
        <v>6056464</v>
      </c>
      <c r="I74" s="105">
        <v>0.23294092307692307</v>
      </c>
      <c r="J74" s="40">
        <v>26000001</v>
      </c>
      <c r="K74" s="18">
        <v>1.0000000384615384</v>
      </c>
      <c r="L74" s="19"/>
    </row>
    <row r="75" spans="2:12" x14ac:dyDescent="0.25">
      <c r="B75" s="53" t="s">
        <v>52</v>
      </c>
      <c r="C75" s="40">
        <v>0</v>
      </c>
      <c r="D75" s="40">
        <v>0</v>
      </c>
      <c r="E75" s="54">
        <v>0</v>
      </c>
      <c r="F75" s="22">
        <v>0</v>
      </c>
      <c r="G75" s="42">
        <v>0</v>
      </c>
      <c r="H75" s="43">
        <v>0</v>
      </c>
      <c r="I75" s="105">
        <v>0</v>
      </c>
      <c r="J75" s="40">
        <v>0</v>
      </c>
      <c r="K75" s="18">
        <v>0</v>
      </c>
      <c r="L75" s="19"/>
    </row>
    <row r="76" spans="2:12" x14ac:dyDescent="0.25">
      <c r="B76" s="53" t="s">
        <v>65</v>
      </c>
      <c r="C76" s="40">
        <v>55120040</v>
      </c>
      <c r="D76" s="40">
        <v>3194714</v>
      </c>
      <c r="E76" s="41">
        <v>5.7959210479527956E-2</v>
      </c>
      <c r="F76" s="22">
        <v>11618742</v>
      </c>
      <c r="G76" s="42">
        <v>0.21078979623381985</v>
      </c>
      <c r="H76" s="43">
        <v>28034841</v>
      </c>
      <c r="I76" s="105">
        <v>0.50861430797220031</v>
      </c>
      <c r="J76" s="40">
        <v>43184791</v>
      </c>
      <c r="K76" s="18">
        <v>0.78346806352099885</v>
      </c>
      <c r="L76" s="19"/>
    </row>
    <row r="77" spans="2:12" x14ac:dyDescent="0.25">
      <c r="B77" s="53" t="s">
        <v>54</v>
      </c>
      <c r="C77" s="40">
        <v>116584744</v>
      </c>
      <c r="D77" s="40">
        <v>8687843</v>
      </c>
      <c r="E77" s="41">
        <v>7.4519552918519083E-2</v>
      </c>
      <c r="F77" s="22">
        <v>43697517</v>
      </c>
      <c r="G77" s="42">
        <v>0.37481333749808637</v>
      </c>
      <c r="H77" s="43">
        <v>66218767</v>
      </c>
      <c r="I77" s="105">
        <v>0.56798826954579928</v>
      </c>
      <c r="J77" s="40">
        <v>101753901</v>
      </c>
      <c r="K77" s="18">
        <v>0.8727891618477972</v>
      </c>
      <c r="L77" s="19"/>
    </row>
    <row r="78" spans="2:12" x14ac:dyDescent="0.25">
      <c r="B78" s="53" t="s">
        <v>55</v>
      </c>
      <c r="C78" s="40">
        <v>785383300</v>
      </c>
      <c r="D78" s="40">
        <v>109403778</v>
      </c>
      <c r="E78" s="41">
        <v>0.13929985269612941</v>
      </c>
      <c r="F78" s="22">
        <v>260530058</v>
      </c>
      <c r="G78" s="42">
        <v>0.33172345019304589</v>
      </c>
      <c r="H78" s="43">
        <v>385467319</v>
      </c>
      <c r="I78" s="105">
        <v>0.49080152200842569</v>
      </c>
      <c r="J78" s="40">
        <v>572808993</v>
      </c>
      <c r="K78" s="18">
        <v>0.72933686392364083</v>
      </c>
      <c r="L78" s="19"/>
    </row>
    <row r="79" spans="2:12" x14ac:dyDescent="0.25">
      <c r="B79" s="53" t="s">
        <v>56</v>
      </c>
      <c r="C79" s="40">
        <v>0</v>
      </c>
      <c r="D79" s="40">
        <v>0</v>
      </c>
      <c r="E79" s="41">
        <v>0</v>
      </c>
      <c r="F79" s="22">
        <v>0</v>
      </c>
      <c r="G79" s="42">
        <v>0</v>
      </c>
      <c r="H79" s="43">
        <v>0</v>
      </c>
      <c r="I79" s="105">
        <v>0</v>
      </c>
      <c r="J79" s="40">
        <v>0</v>
      </c>
      <c r="K79" s="18">
        <v>0</v>
      </c>
      <c r="L79" s="19"/>
    </row>
    <row r="80" spans="2:12" x14ac:dyDescent="0.25">
      <c r="B80" s="53" t="s">
        <v>57</v>
      </c>
      <c r="C80" s="40">
        <v>112319460</v>
      </c>
      <c r="D80" s="40">
        <v>13120603</v>
      </c>
      <c r="E80" s="41">
        <v>0.11681504700966333</v>
      </c>
      <c r="F80" s="22">
        <v>18452026</v>
      </c>
      <c r="G80" s="42">
        <v>0.16428164807772402</v>
      </c>
      <c r="H80" s="43">
        <v>23764579</v>
      </c>
      <c r="I80" s="105">
        <v>0.21158024620132612</v>
      </c>
      <c r="J80" s="40">
        <v>28314423</v>
      </c>
      <c r="K80" s="18">
        <v>0.25208831132200954</v>
      </c>
      <c r="L80" s="19"/>
    </row>
    <row r="81" spans="2:12" x14ac:dyDescent="0.25">
      <c r="B81" s="53" t="s">
        <v>58</v>
      </c>
      <c r="C81" s="40">
        <v>38061159</v>
      </c>
      <c r="D81" s="40">
        <v>2392673</v>
      </c>
      <c r="E81" s="41">
        <v>6.2863902804431146E-2</v>
      </c>
      <c r="F81" s="22">
        <v>6851560</v>
      </c>
      <c r="G81" s="42">
        <v>0.18001448668444384</v>
      </c>
      <c r="H81" s="43">
        <v>17324932</v>
      </c>
      <c r="I81" s="105">
        <v>0.45518666417909132</v>
      </c>
      <c r="J81" s="40">
        <v>32569072</v>
      </c>
      <c r="K81" s="18">
        <v>0.85570363214635692</v>
      </c>
      <c r="L81" s="19"/>
    </row>
    <row r="82" spans="2:12" x14ac:dyDescent="0.25">
      <c r="B82" s="52" t="s">
        <v>40</v>
      </c>
      <c r="C82" s="14">
        <v>68970070761.999268</v>
      </c>
      <c r="D82" s="14">
        <v>6519901836</v>
      </c>
      <c r="E82" s="37">
        <v>9.4532335025416525E-2</v>
      </c>
      <c r="F82" s="16">
        <v>21422038273</v>
      </c>
      <c r="G82" s="21">
        <v>0.31059904733058491</v>
      </c>
      <c r="H82" s="16">
        <v>41516037496</v>
      </c>
      <c r="I82" s="107">
        <v>0.60194279978721243</v>
      </c>
      <c r="J82" s="36">
        <v>67411504668</v>
      </c>
      <c r="K82" s="20">
        <v>0.97740228367493576</v>
      </c>
      <c r="L82" s="19"/>
    </row>
    <row r="83" spans="2:12" ht="44.45" customHeight="1" x14ac:dyDescent="0.25">
      <c r="B83" s="55" t="s">
        <v>66</v>
      </c>
      <c r="C83" s="56">
        <v>1757256045.0006208</v>
      </c>
      <c r="D83" s="56">
        <v>167459223</v>
      </c>
      <c r="E83" s="57">
        <v>9.5295858265174352E-2</v>
      </c>
      <c r="F83" s="58">
        <v>446955907</v>
      </c>
      <c r="G83" s="42">
        <v>0.25434876623220953</v>
      </c>
      <c r="H83" s="58">
        <v>1035220070</v>
      </c>
      <c r="I83" s="105">
        <v>0.58911168520102275</v>
      </c>
      <c r="J83" s="58">
        <v>1631171206</v>
      </c>
      <c r="K83" s="59">
        <v>0.92824902246924623</v>
      </c>
      <c r="L83" s="19"/>
    </row>
    <row r="84" spans="2:12" x14ac:dyDescent="0.25">
      <c r="B84" s="39" t="s">
        <v>67</v>
      </c>
      <c r="C84" s="43">
        <v>1013318330</v>
      </c>
      <c r="D84" s="40">
        <v>19582507</v>
      </c>
      <c r="E84" s="41">
        <v>1.9325128560538325E-2</v>
      </c>
      <c r="F84" s="22">
        <v>63917172</v>
      </c>
      <c r="G84" s="42">
        <v>6.3077090493369445E-2</v>
      </c>
      <c r="H84" s="22">
        <v>528960108</v>
      </c>
      <c r="I84" s="105">
        <v>0.52200783538574691</v>
      </c>
      <c r="J84" s="40">
        <v>931900339</v>
      </c>
      <c r="K84" s="18">
        <v>0.91965210873072833</v>
      </c>
      <c r="L84" s="19"/>
    </row>
    <row r="85" spans="2:12" ht="27" x14ac:dyDescent="0.25">
      <c r="B85" s="39" t="s">
        <v>68</v>
      </c>
      <c r="C85" s="43">
        <v>743937715.00062084</v>
      </c>
      <c r="D85" s="40">
        <v>147876716</v>
      </c>
      <c r="E85" s="48">
        <v>0.19877566766443155</v>
      </c>
      <c r="F85" s="22">
        <v>383038735</v>
      </c>
      <c r="G85" s="49">
        <v>0.51488011331658368</v>
      </c>
      <c r="H85" s="22">
        <v>506259962</v>
      </c>
      <c r="I85" s="106">
        <v>0.68051390834456826</v>
      </c>
      <c r="J85" s="40">
        <v>699270867</v>
      </c>
      <c r="K85" s="18">
        <v>0.93995888755205326</v>
      </c>
      <c r="L85" s="19"/>
    </row>
    <row r="86" spans="2:12" s="5" customFormat="1" x14ac:dyDescent="0.25">
      <c r="B86" s="55" t="s">
        <v>69</v>
      </c>
      <c r="C86" s="56">
        <v>24424947386</v>
      </c>
      <c r="D86" s="56">
        <v>990812757</v>
      </c>
      <c r="E86" s="57">
        <v>4.0565604557572903E-2</v>
      </c>
      <c r="F86" s="58">
        <v>5897945897</v>
      </c>
      <c r="G86" s="60">
        <v>0.24147220478274647</v>
      </c>
      <c r="H86" s="58">
        <v>12904305620</v>
      </c>
      <c r="I86" s="108">
        <v>0.52832480725819486</v>
      </c>
      <c r="J86" s="58">
        <v>23926569072</v>
      </c>
      <c r="K86" s="59">
        <v>0.97959552149186357</v>
      </c>
      <c r="L86" s="19"/>
    </row>
    <row r="87" spans="2:12" x14ac:dyDescent="0.25">
      <c r="B87" s="39" t="s">
        <v>70</v>
      </c>
      <c r="C87" s="43">
        <v>21832833128</v>
      </c>
      <c r="D87" s="40">
        <v>848292323</v>
      </c>
      <c r="E87" s="41">
        <v>3.8853973647244557E-2</v>
      </c>
      <c r="F87" s="22">
        <v>5374514148</v>
      </c>
      <c r="G87" s="42">
        <v>0.24616659306149943</v>
      </c>
      <c r="H87" s="22">
        <v>11855523554</v>
      </c>
      <c r="I87" s="105">
        <v>0.54301351934008146</v>
      </c>
      <c r="J87" s="40">
        <v>21380835817</v>
      </c>
      <c r="K87" s="18">
        <v>0.97929735878298241</v>
      </c>
      <c r="L87" s="19"/>
    </row>
    <row r="88" spans="2:12" ht="27" x14ac:dyDescent="0.25">
      <c r="B88" s="39" t="s">
        <v>71</v>
      </c>
      <c r="C88" s="43">
        <v>2592114258</v>
      </c>
      <c r="D88" s="40">
        <v>142520434</v>
      </c>
      <c r="E88" s="41">
        <v>5.4982311663207557E-2</v>
      </c>
      <c r="F88" s="22">
        <v>523431749</v>
      </c>
      <c r="G88" s="42">
        <v>0.20193235980417959</v>
      </c>
      <c r="H88" s="22">
        <v>1048782066</v>
      </c>
      <c r="I88" s="105">
        <v>0.40460487525314942</v>
      </c>
      <c r="J88" s="40">
        <v>2545733255</v>
      </c>
      <c r="K88" s="18">
        <v>0.98210688326841489</v>
      </c>
      <c r="L88" s="19"/>
    </row>
    <row r="89" spans="2:12" s="5" customFormat="1" ht="62.1" customHeight="1" x14ac:dyDescent="0.25">
      <c r="B89" s="55" t="s">
        <v>72</v>
      </c>
      <c r="C89" s="56">
        <v>17523834152.996002</v>
      </c>
      <c r="D89" s="56">
        <v>1459883555</v>
      </c>
      <c r="E89" s="57">
        <v>8.3308455344540441E-2</v>
      </c>
      <c r="F89" s="58">
        <v>4925165211</v>
      </c>
      <c r="G89" s="60">
        <v>0.28105522843914599</v>
      </c>
      <c r="H89" s="58">
        <v>10607180344</v>
      </c>
      <c r="I89" s="108">
        <v>0.60530020150792851</v>
      </c>
      <c r="J89" s="58">
        <v>16914246227</v>
      </c>
      <c r="K89" s="59">
        <v>0.96521378137490632</v>
      </c>
      <c r="L89" s="19"/>
    </row>
    <row r="90" spans="2:12" ht="27" x14ac:dyDescent="0.25">
      <c r="B90" s="39" t="s">
        <v>73</v>
      </c>
      <c r="C90" s="43">
        <v>3429841675.9960003</v>
      </c>
      <c r="D90" s="45">
        <v>327541538</v>
      </c>
      <c r="E90" s="41">
        <v>9.5497567800963995E-2</v>
      </c>
      <c r="F90" s="46">
        <v>759461363</v>
      </c>
      <c r="G90" s="42">
        <v>0.22142752778215574</v>
      </c>
      <c r="H90" s="22">
        <v>1523370854</v>
      </c>
      <c r="I90" s="105">
        <v>0.44415194574764871</v>
      </c>
      <c r="J90" s="61">
        <v>3381699086</v>
      </c>
      <c r="K90" s="18">
        <v>0.98596361157632151</v>
      </c>
      <c r="L90" s="19">
        <f>+J90-'[12]03'!AD47</f>
        <v>0</v>
      </c>
    </row>
    <row r="91" spans="2:12" s="5" customFormat="1" ht="24.6" customHeight="1" x14ac:dyDescent="0.25">
      <c r="B91" s="39" t="s">
        <v>74</v>
      </c>
      <c r="C91" s="43">
        <v>9448508524</v>
      </c>
      <c r="D91" s="45">
        <v>969055301</v>
      </c>
      <c r="E91" s="41">
        <v>0.10256172162394929</v>
      </c>
      <c r="F91" s="22">
        <v>3491196552</v>
      </c>
      <c r="G91" s="42">
        <v>0.36949710561535393</v>
      </c>
      <c r="H91" s="22">
        <v>6428072537</v>
      </c>
      <c r="I91" s="105">
        <v>0.68032669078639862</v>
      </c>
      <c r="J91" s="61">
        <v>9043699644</v>
      </c>
      <c r="K91" s="18">
        <v>0.95715631954273506</v>
      </c>
      <c r="L91" s="19">
        <f>+J91-'[12]03'!AD58</f>
        <v>0</v>
      </c>
    </row>
    <row r="92" spans="2:12" x14ac:dyDescent="0.25">
      <c r="B92" s="39" t="s">
        <v>75</v>
      </c>
      <c r="C92" s="43">
        <v>4645483953</v>
      </c>
      <c r="D92" s="45">
        <v>163286716</v>
      </c>
      <c r="E92" s="41">
        <v>3.5149559798726956E-2</v>
      </c>
      <c r="F92" s="46">
        <v>674507296</v>
      </c>
      <c r="G92" s="42">
        <v>0.14519634613405799</v>
      </c>
      <c r="H92" s="46">
        <v>2655736953</v>
      </c>
      <c r="I92" s="105">
        <v>0.57168143940847238</v>
      </c>
      <c r="J92" s="62">
        <v>4488847497</v>
      </c>
      <c r="K92" s="18">
        <v>0.96628199395698133</v>
      </c>
      <c r="L92" s="19"/>
    </row>
    <row r="93" spans="2:12" s="5" customFormat="1" x14ac:dyDescent="0.25">
      <c r="B93" s="55" t="s">
        <v>76</v>
      </c>
      <c r="C93" s="56">
        <v>25264033178.002636</v>
      </c>
      <c r="D93" s="56">
        <v>3901746301</v>
      </c>
      <c r="E93" s="57">
        <v>0.15443877363164824</v>
      </c>
      <c r="F93" s="58">
        <v>10151971258</v>
      </c>
      <c r="G93" s="60">
        <v>0.4018349400696366</v>
      </c>
      <c r="H93" s="58">
        <v>16969331462</v>
      </c>
      <c r="I93" s="108">
        <v>0.67167943227588767</v>
      </c>
      <c r="J93" s="58">
        <v>24939518163</v>
      </c>
      <c r="K93" s="18">
        <v>0.98715505902338707</v>
      </c>
      <c r="L93" s="19"/>
    </row>
    <row r="94" spans="2:12" x14ac:dyDescent="0.25">
      <c r="B94" s="39" t="s">
        <v>76</v>
      </c>
      <c r="C94" s="43">
        <v>25264033178.002636</v>
      </c>
      <c r="D94" s="40">
        <v>3901746301</v>
      </c>
      <c r="E94" s="41">
        <v>0.15443877363164824</v>
      </c>
      <c r="F94" s="46">
        <v>10151971258</v>
      </c>
      <c r="G94" s="42">
        <v>0.4018349400696366</v>
      </c>
      <c r="H94" s="46">
        <v>16969331462</v>
      </c>
      <c r="I94" s="105">
        <v>0.67167943227588767</v>
      </c>
      <c r="J94" s="62">
        <v>24939518163</v>
      </c>
      <c r="K94" s="18">
        <v>0.98715505902338707</v>
      </c>
      <c r="L94" s="19">
        <f>+J94-'[12]0408'!AD47</f>
        <v>0</v>
      </c>
    </row>
    <row r="95" spans="2:12" x14ac:dyDescent="0.25">
      <c r="B95" s="51" t="s">
        <v>41</v>
      </c>
      <c r="C95" s="34">
        <v>100693859161.13077</v>
      </c>
      <c r="D95" s="34">
        <v>12897325170</v>
      </c>
      <c r="E95" s="63">
        <v>0.12808452548592503</v>
      </c>
      <c r="F95" s="35">
        <v>35018983714</v>
      </c>
      <c r="G95" s="64">
        <v>0.34777675625643134</v>
      </c>
      <c r="H95" s="35">
        <v>63154158173</v>
      </c>
      <c r="I95" s="109">
        <v>0.6271897680665951</v>
      </c>
      <c r="J95" s="35">
        <v>97369874720</v>
      </c>
      <c r="K95" s="20">
        <v>0.9669892040207565</v>
      </c>
      <c r="L95" s="19"/>
    </row>
    <row r="96" spans="2:12" ht="29.1" customHeight="1" x14ac:dyDescent="0.25">
      <c r="B96" s="65" t="s">
        <v>42</v>
      </c>
      <c r="C96" s="66">
        <v>12029507591.872</v>
      </c>
      <c r="D96" s="66"/>
      <c r="E96" s="67">
        <v>0</v>
      </c>
      <c r="F96" s="68"/>
      <c r="G96" s="69">
        <v>0</v>
      </c>
      <c r="H96" s="68"/>
      <c r="I96" s="110">
        <v>0</v>
      </c>
      <c r="J96" s="66"/>
      <c r="K96" s="18">
        <v>0</v>
      </c>
      <c r="L96" s="19"/>
    </row>
    <row r="97" spans="2:12" x14ac:dyDescent="0.25">
      <c r="B97" s="65" t="s">
        <v>43</v>
      </c>
      <c r="C97" s="66">
        <v>28917244708</v>
      </c>
      <c r="D97" s="66"/>
      <c r="E97" s="70">
        <v>0</v>
      </c>
      <c r="F97" s="68"/>
      <c r="G97" s="71">
        <v>0</v>
      </c>
      <c r="H97" s="68"/>
      <c r="I97" s="111">
        <v>0</v>
      </c>
      <c r="J97" s="66"/>
      <c r="K97" s="18">
        <v>0</v>
      </c>
      <c r="L97" s="19"/>
    </row>
    <row r="98" spans="2:12" ht="14.25" thickBot="1" x14ac:dyDescent="0.3">
      <c r="B98" s="72" t="s">
        <v>44</v>
      </c>
      <c r="C98" s="24">
        <v>141640611461.00275</v>
      </c>
      <c r="D98" s="24">
        <v>12897325170</v>
      </c>
      <c r="E98" s="73">
        <v>9.1056689440732613E-2</v>
      </c>
      <c r="F98" s="25">
        <v>35018983714</v>
      </c>
      <c r="G98" s="74">
        <v>0.24723829806143993</v>
      </c>
      <c r="H98" s="25">
        <v>63154158173</v>
      </c>
      <c r="I98" s="112">
        <v>0.44587606281541603</v>
      </c>
      <c r="J98" s="25">
        <v>97369874720</v>
      </c>
      <c r="K98" s="26">
        <v>0.68744319666262099</v>
      </c>
      <c r="L98" s="19"/>
    </row>
    <row r="99" spans="2:12" x14ac:dyDescent="0.25">
      <c r="C99" s="75"/>
      <c r="D99" s="19"/>
      <c r="F99" s="19"/>
      <c r="H99" s="23"/>
      <c r="J99" s="76"/>
      <c r="L99" s="19"/>
    </row>
    <row r="100" spans="2:12" x14ac:dyDescent="0.25">
      <c r="C100" s="75"/>
      <c r="D100" s="19"/>
      <c r="F100" s="75"/>
      <c r="J100" s="23"/>
      <c r="L100" s="19"/>
    </row>
    <row r="101" spans="2:12" x14ac:dyDescent="0.25">
      <c r="L101" s="19"/>
    </row>
    <row r="102" spans="2:12" x14ac:dyDescent="0.25">
      <c r="D102" s="76"/>
      <c r="L102" s="19"/>
    </row>
    <row r="103" spans="2:12" x14ac:dyDescent="0.25">
      <c r="D103" s="76"/>
      <c r="E103" s="77"/>
    </row>
    <row r="104" spans="2:12" x14ac:dyDescent="0.25">
      <c r="D104" s="76"/>
    </row>
    <row r="105" spans="2:12" x14ac:dyDescent="0.25">
      <c r="D105" s="76"/>
    </row>
  </sheetData>
  <mergeCells count="6">
    <mergeCell ref="B13:K13"/>
    <mergeCell ref="B2:K5"/>
    <mergeCell ref="B6:J6"/>
    <mergeCell ref="B7:I7"/>
    <mergeCell ref="C8:D8"/>
    <mergeCell ref="B12:K12"/>
  </mergeCells>
  <printOptions horizontalCentered="1" verticalCentered="1"/>
  <pageMargins left="0.15748031496062992" right="0.23622047244094491" top="0.74803149606299213" bottom="0.74803149606299213" header="0.31496062992125984" footer="0.31496062992125984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8 Ejecución Ptal</vt:lpstr>
      <vt:lpstr>'Anexo No. 8 Ejecución Ptal'!Área_de_impresión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2026-08-12T14:33:02Z</dcterms:created>
  <dcterms:modified xsi:type="dcterms:W3CDTF">2026-08-12T14:39:45Z</dcterms:modified>
</cp:coreProperties>
</file>