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2 1X - noviembre\"/>
    </mc:Choice>
  </mc:AlternateContent>
  <xr:revisionPtr revIDLastSave="0" documentId="13_ncr:1_{91DC2D02-D718-48D3-8532-5B6301E97E2E}" xr6:coauthVersionLast="47" xr6:coauthVersionMax="47" xr10:uidLastSave="{00000000-0000-0000-0000-000000000000}"/>
  <bookViews>
    <workbookView xWindow="-110" yWindow="-110" windowWidth="19420" windowHeight="10300" tabRatio="861" activeTab="3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28" l="1"/>
  <c r="E25" i="128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E11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1" i="128" l="1"/>
</calcChain>
</file>

<file path=xl/sharedStrings.xml><?xml version="1.0" encoding="utf-8"?>
<sst xmlns="http://schemas.openxmlformats.org/spreadsheetml/2006/main" count="89" uniqueCount="58">
  <si>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</si>
  <si>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</si>
  <si>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</si>
  <si>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</si>
  <si>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</si>
  <si>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</si>
  <si>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</si>
  <si>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</si>
  <si>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</si>
  <si>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</si>
  <si>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</si>
  <si>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</si>
  <si>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</si>
  <si>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</si>
  <si>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</si>
  <si>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</si>
  <si>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</si>
  <si>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</si>
  <si>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</si>
  <si>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</si>
  <si>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</si>
  <si>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</si>
  <si>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</si>
  <si>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</si>
  <si>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</si>
  <si>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</si>
  <si>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</si>
  <si>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</si>
  <si>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</si>
  <si>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</si>
  <si>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</si>
  <si>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</si>
  <si>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</si>
  <si>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</si>
  <si>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</si>
  <si>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</si>
  <si>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</si>
  <si>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</si>
  <si>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</si>
  <si>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</si>
  <si>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2024*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</si>
  <si>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</si>
  <si>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</si>
  <si>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</si>
  <si>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</si>
  <si>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</si>
  <si>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</si>
  <si>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</si>
  <si>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2025*</t>
  </si>
  <si>
    <t>EE. UU.</t>
  </si>
  <si>
    <t>Var %
24-25</t>
  </si>
  <si>
    <t>Part. %
2025</t>
  </si>
  <si>
    <t>EE.UU.</t>
  </si>
  <si>
    <t>Rusia</t>
  </si>
  <si>
    <t>Bélgica</t>
  </si>
  <si>
    <t>Importaciones de carne de cerdo y subproductos (toneladas)
Enero - septiembre</t>
  </si>
  <si>
    <t>2026*</t>
  </si>
  <si>
    <t>Información actualizada de acuerdo con el reporte trimestral Livestock and Poultry: World Markets and Trade, diciembre 9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</si>
</sst>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&quot;$&quot;#,##0_);[Red]\(&quot;$&quot;#,##0\)"/>
    <numFmt numFmtId="170" formatCode="&quot;$&quot;#,##0.00_);[Red]\(&quot;$&quot;#,##0.00\)"/>
    <numFmt numFmtId="171" formatCode="0.0%"/>
    <numFmt numFmtId="172" formatCode="General_)"/>
    <numFmt numFmtId="173" formatCode="_-* #,##0.00\ _$_-;\-* #,##0.00\ _$_-;_-* &quot;-&quot;??\ _$_-;_-@_-"/>
    <numFmt numFmtId="174" formatCode="_ * #,##0.00_ ;_ * \-#,##0.00_ ;_ * &quot;-&quot;??_ ;_ @_ "/>
    <numFmt numFmtId="175" formatCode="_-* #,##0.00\ _p_t_a_-;\-* #,##0.00\ _p_t_a_-;_-* &quot;-&quot;??\ _p_t_a_-;_-@_-"/>
    <numFmt numFmtId="176" formatCode="_-* #,##0.00\ &quot;pta&quot;_-;\-* #,##0.00\ &quot;pta&quot;_-;_-* &quot;-&quot;??\ &quot;pta&quot;_-;_-@_-"/>
    <numFmt numFmtId="177" formatCode="_-[$$-240A]\ * #,##0.00_ ;_-[$$-240A]\ * \-#,##0.00\ ;_-[$$-240A]\ * &quot;-&quot;??_ ;_-@_ "/>
    <numFmt numFmtId="178" formatCode="_ [$€-2]\ * #,##0.00_ ;_ [$€-2]\ * \-#,##0.00_ ;_ [$€-2]\ * &quot;-&quot;??_ "/>
    <numFmt numFmtId="179" formatCode="[$$-240A]\ #,##0"/>
    <numFmt numFmtId="180" formatCode="[$€]\ #,##0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#,##0.000"/>
    <numFmt numFmtId="184" formatCode="_-* #,##0.0_-;\-* #,##0.0_-;_-* &quot;-&quot;_-;_-@_-"/>
    <numFmt numFmtId="185" formatCode="_-* #,##0_-;\-* #,##0_-;_-* &quot;-&quot;??_-;_-@_-"/>
    <numFmt numFmtId="186" formatCode="yyyy"/>
    <numFmt numFmtId="187" formatCode="_-* #,##0.0_-;\-* #,##0.0_-;_-* &quot;-&quot;??_-;_-@_-"/>
    <numFmt numFmtId="188" formatCode="_-* #,##0.0_-;\-* #,##0.0_-;_-* &quot;-&quot;?_-;_-@_-"/>
    <numFmt numFmtId="189" formatCode="#,##0.0"/>
    <numFmt numFmtId="190" formatCode="_-* #,##0_-;\-* #,##0_-;_-* &quot;-&quot;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sz val="12"/>
      <color theme="1"/>
      <name val="Aptos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medium">
        <color rgb="FFC5D9F1"/>
      </left>
      <right style="thin">
        <color rgb="FFC5D9F1"/>
      </right>
      <top/>
      <bottom style="thin">
        <color rgb="FFC5D9F1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7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2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80" fontId="31" fillId="0" borderId="0" applyFont="0" applyFill="0" applyBorder="0" applyAlignment="0" applyProtection="0"/>
    <xf numFmtId="179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2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1" fontId="35" fillId="2" borderId="0" xfId="0" applyNumberFormat="1" applyFont="1" applyFill="1"/>
    <xf numFmtId="171" fontId="39" fillId="2" borderId="0" xfId="1" applyNumberFormat="1" applyFont="1" applyFill="1" applyBorder="1"/>
    <xf numFmtId="3" fontId="39" fillId="2" borderId="0" xfId="1" applyNumberFormat="1" applyFont="1" applyFill="1" applyBorder="1"/>
    <xf numFmtId="171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1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3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5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6" fontId="33" fillId="2" borderId="0" xfId="0" applyNumberFormat="1" applyFont="1" applyFill="1"/>
    <xf numFmtId="0" fontId="34" fillId="2" borderId="0" xfId="0" applyFont="1" applyFill="1"/>
    <xf numFmtId="188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8" fontId="36" fillId="0" borderId="0" xfId="0" applyNumberFormat="1" applyFont="1"/>
    <xf numFmtId="189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4" fontId="45" fillId="0" borderId="29" xfId="1937" applyNumberFormat="1" applyFont="1" applyFill="1" applyBorder="1"/>
    <xf numFmtId="184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4" fontId="45" fillId="0" borderId="35" xfId="1937" applyNumberFormat="1" applyFont="1" applyFill="1" applyBorder="1"/>
    <xf numFmtId="184" fontId="45" fillId="0" borderId="36" xfId="1937" applyNumberFormat="1" applyFont="1" applyFill="1" applyBorder="1"/>
    <xf numFmtId="184" fontId="45" fillId="0" borderId="37" xfId="1937" applyNumberFormat="1" applyFont="1" applyFill="1" applyBorder="1"/>
    <xf numFmtId="184" fontId="45" fillId="0" borderId="38" xfId="1937" applyNumberFormat="1" applyFont="1" applyFill="1" applyBorder="1"/>
    <xf numFmtId="184" fontId="45" fillId="0" borderId="39" xfId="1937" applyNumberFormat="1" applyFont="1" applyFill="1" applyBorder="1"/>
    <xf numFmtId="184" fontId="45" fillId="0" borderId="40" xfId="1937" applyNumberFormat="1" applyFont="1" applyFill="1" applyBorder="1"/>
    <xf numFmtId="184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1" fontId="45" fillId="0" borderId="29" xfId="1" applyNumberFormat="1" applyFont="1" applyBorder="1" applyAlignment="1">
      <alignment horizontal="right" vertical="center" wrapText="1"/>
    </xf>
    <xf numFmtId="3" fontId="45" fillId="0" borderId="42" xfId="0" applyNumberFormat="1" applyFont="1" applyBorder="1" applyAlignment="1">
      <alignment horizontal="right" vertical="center" wrapText="1"/>
    </xf>
    <xf numFmtId="171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1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1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1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171" fontId="45" fillId="0" borderId="38" xfId="1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71" fontId="45" fillId="0" borderId="45" xfId="1" applyNumberFormat="1" applyFont="1" applyBorder="1" applyAlignment="1">
      <alignment horizontal="right" vertical="center" wrapText="1"/>
    </xf>
    <xf numFmtId="189" fontId="33" fillId="2" borderId="29" xfId="0" applyNumberFormat="1" applyFont="1" applyFill="1" applyBorder="1" applyAlignment="1">
      <alignment horizontal="right" vertical="center"/>
    </xf>
    <xf numFmtId="189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7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7" fontId="33" fillId="3" borderId="38" xfId="1938" applyNumberFormat="1" applyFont="1" applyFill="1" applyBorder="1"/>
    <xf numFmtId="1" fontId="33" fillId="2" borderId="39" xfId="0" applyNumberFormat="1" applyFont="1" applyFill="1" applyBorder="1" applyAlignment="1">
      <alignment horizontal="center" vertical="center"/>
    </xf>
    <xf numFmtId="189" fontId="33" fillId="2" borderId="40" xfId="0" applyNumberFormat="1" applyFont="1" applyFill="1" applyBorder="1" applyAlignment="1">
      <alignment horizontal="right" vertical="center"/>
    </xf>
    <xf numFmtId="187" fontId="33" fillId="3" borderId="41" xfId="1938" applyNumberFormat="1" applyFont="1" applyFill="1" applyBorder="1"/>
    <xf numFmtId="185" fontId="33" fillId="3" borderId="29" xfId="1938" applyNumberFormat="1" applyFont="1" applyFill="1" applyBorder="1"/>
    <xf numFmtId="185" fontId="33" fillId="3" borderId="31" xfId="1938" applyNumberFormat="1" applyFont="1" applyFill="1" applyBorder="1"/>
    <xf numFmtId="17" fontId="33" fillId="2" borderId="35" xfId="0" applyNumberFormat="1" applyFont="1" applyFill="1" applyBorder="1"/>
    <xf numFmtId="185" fontId="33" fillId="3" borderId="36" xfId="1938" applyNumberFormat="1" applyFont="1" applyFill="1" applyBorder="1"/>
    <xf numFmtId="17" fontId="33" fillId="2" borderId="37" xfId="0" applyNumberFormat="1" applyFont="1" applyFill="1" applyBorder="1"/>
    <xf numFmtId="185" fontId="33" fillId="3" borderId="38" xfId="1938" applyNumberFormat="1" applyFont="1" applyFill="1" applyBorder="1"/>
    <xf numFmtId="17" fontId="33" fillId="2" borderId="39" xfId="0" applyNumberFormat="1" applyFont="1" applyFill="1" applyBorder="1"/>
    <xf numFmtId="185" fontId="33" fillId="3" borderId="40" xfId="1938" applyNumberFormat="1" applyFont="1" applyFill="1" applyBorder="1"/>
    <xf numFmtId="185" fontId="33" fillId="3" borderId="41" xfId="1938" applyNumberFormat="1" applyFont="1" applyFill="1" applyBorder="1"/>
    <xf numFmtId="0" fontId="45" fillId="0" borderId="46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90" fontId="0" fillId="0" borderId="0" xfId="0" applyNumberFormat="1"/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84344</xdr:colOff>
      <xdr:row>4</xdr:row>
      <xdr:rowOff>70236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workbookViewId="0">
      <selection activeCell="N25" sqref="N25"/>
    </sheetView>
  </sheetViews>
  <sheetFormatPr baseColWidth="10" defaultColWidth="11.453125" defaultRowHeight="11.5" x14ac:dyDescent="0.25"/>
  <cols>
    <col min="1" max="1" width="18.7265625" style="14" customWidth="1"/>
    <col min="2" max="18" width="7.7265625" style="14" customWidth="1"/>
    <col min="19" max="16384" width="11.453125" style="14"/>
  </cols>
  <sheetData>
    <row r="6" spans="1:19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</row>
    <row r="7" spans="1:19" ht="18.75" customHeight="1" x14ac:dyDescent="0.25">
      <c r="A7" s="104" t="s">
        <v>36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19" ht="18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9" ht="17.5" x14ac:dyDescent="0.3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ht="12.5" x14ac:dyDescent="0.25">
      <c r="A10" s="51" t="s">
        <v>14</v>
      </c>
      <c r="B10" s="51">
        <v>2010</v>
      </c>
      <c r="C10" s="51">
        <v>2011</v>
      </c>
      <c r="D10" s="51">
        <v>2012</v>
      </c>
      <c r="E10" s="51">
        <v>2013</v>
      </c>
      <c r="F10" s="51">
        <v>2014</v>
      </c>
      <c r="G10" s="51">
        <v>2015</v>
      </c>
      <c r="H10" s="51">
        <v>2016</v>
      </c>
      <c r="I10" s="51">
        <v>2017</v>
      </c>
      <c r="J10" s="51">
        <v>2018</v>
      </c>
      <c r="K10" s="51">
        <v>2019</v>
      </c>
      <c r="L10" s="51">
        <v>2020</v>
      </c>
      <c r="M10" s="51">
        <v>2021</v>
      </c>
      <c r="N10" s="51">
        <v>2022</v>
      </c>
      <c r="O10" s="51">
        <v>2023</v>
      </c>
      <c r="P10" s="51">
        <v>2024</v>
      </c>
      <c r="Q10" s="51" t="s">
        <v>48</v>
      </c>
      <c r="R10" s="51" t="s">
        <v>56</v>
      </c>
    </row>
    <row r="11" spans="1:19" ht="12.5" x14ac:dyDescent="0.25">
      <c r="A11" s="52" t="s">
        <v>15</v>
      </c>
      <c r="B11" s="55">
        <v>51.384</v>
      </c>
      <c r="C11" s="50">
        <v>51.316000000000003</v>
      </c>
      <c r="D11" s="50">
        <v>54.435000000000002</v>
      </c>
      <c r="E11" s="50">
        <v>56.183</v>
      </c>
      <c r="F11" s="50">
        <v>58.207999999999998</v>
      </c>
      <c r="G11" s="50">
        <v>56.454000000000001</v>
      </c>
      <c r="H11" s="50">
        <v>54.255000000000003</v>
      </c>
      <c r="I11" s="50">
        <v>54.518000000000001</v>
      </c>
      <c r="J11" s="50">
        <v>54.04</v>
      </c>
      <c r="K11" s="50">
        <v>42.55</v>
      </c>
      <c r="L11" s="50">
        <v>36.340000000000003</v>
      </c>
      <c r="M11" s="50">
        <v>47.5</v>
      </c>
      <c r="N11" s="50">
        <v>55.41</v>
      </c>
      <c r="O11" s="50">
        <v>57.94</v>
      </c>
      <c r="P11" s="50">
        <v>57.06</v>
      </c>
      <c r="Q11" s="56">
        <v>57.15</v>
      </c>
      <c r="R11" s="56">
        <v>57.15</v>
      </c>
    </row>
    <row r="12" spans="1:19" ht="12.5" x14ac:dyDescent="0.25">
      <c r="A12" s="53" t="s">
        <v>17</v>
      </c>
      <c r="B12" s="57">
        <v>0.40600000000000003</v>
      </c>
      <c r="C12" s="49">
        <v>0.71</v>
      </c>
      <c r="D12" s="49">
        <v>0.68300000000000005</v>
      </c>
      <c r="E12" s="49">
        <v>0.72799999999999998</v>
      </c>
      <c r="F12" s="49">
        <v>0.72</v>
      </c>
      <c r="G12" s="49">
        <v>0.95499999999999996</v>
      </c>
      <c r="H12" s="49">
        <v>2.0209999999999999</v>
      </c>
      <c r="I12" s="49">
        <v>1.5009999999999999</v>
      </c>
      <c r="J12" s="49">
        <v>1.4470000000000001</v>
      </c>
      <c r="K12" s="49">
        <v>2.4500000000000002</v>
      </c>
      <c r="L12" s="49">
        <v>5.2770000000000001</v>
      </c>
      <c r="M12" s="49">
        <v>4.3280000000000003</v>
      </c>
      <c r="N12" s="49">
        <v>2.125</v>
      </c>
      <c r="O12" s="49">
        <v>1.897</v>
      </c>
      <c r="P12" s="49">
        <v>1.306</v>
      </c>
      <c r="Q12" s="58">
        <v>1.27</v>
      </c>
      <c r="R12" s="58">
        <v>1.2549999999999999</v>
      </c>
      <c r="S12" s="15"/>
    </row>
    <row r="13" spans="1:19" ht="12.5" x14ac:dyDescent="0.25">
      <c r="A13" s="53" t="s">
        <v>16</v>
      </c>
      <c r="B13" s="57">
        <v>0.27500000000000002</v>
      </c>
      <c r="C13" s="49">
        <v>0.24099999999999999</v>
      </c>
      <c r="D13" s="49">
        <v>0.23300000000000001</v>
      </c>
      <c r="E13" s="49">
        <v>0.24299999999999999</v>
      </c>
      <c r="F13" s="49">
        <v>0.27600000000000002</v>
      </c>
      <c r="G13" s="49">
        <v>0.22900000000000001</v>
      </c>
      <c r="H13" s="49">
        <v>0.19</v>
      </c>
      <c r="I13" s="49">
        <v>0.20699999999999999</v>
      </c>
      <c r="J13" s="49">
        <v>0.20200000000000001</v>
      </c>
      <c r="K13" s="49">
        <v>0.13500000000000001</v>
      </c>
      <c r="L13" s="49">
        <v>0.1</v>
      </c>
      <c r="M13" s="49">
        <v>0.104</v>
      </c>
      <c r="N13" s="49">
        <v>0.10100000000000001</v>
      </c>
      <c r="O13" s="49">
        <v>9.6000000000000002E-2</v>
      </c>
      <c r="P13" s="49">
        <v>9.7000000000000003E-2</v>
      </c>
      <c r="Q13" s="58">
        <v>0.115</v>
      </c>
      <c r="R13" s="58">
        <v>0.12</v>
      </c>
    </row>
    <row r="14" spans="1:19" ht="12.5" x14ac:dyDescent="0.25">
      <c r="A14" s="54" t="s">
        <v>18</v>
      </c>
      <c r="B14" s="59">
        <v>51.515000000000001</v>
      </c>
      <c r="C14" s="60">
        <v>51.784999999999997</v>
      </c>
      <c r="D14" s="60">
        <v>54.884999999999998</v>
      </c>
      <c r="E14" s="60">
        <v>56.667999999999999</v>
      </c>
      <c r="F14" s="60">
        <v>58.652000000000001</v>
      </c>
      <c r="G14" s="60">
        <v>57.18</v>
      </c>
      <c r="H14" s="60">
        <v>56.085999999999999</v>
      </c>
      <c r="I14" s="60">
        <v>55.811999999999998</v>
      </c>
      <c r="J14" s="60">
        <v>55.284999999999997</v>
      </c>
      <c r="K14" s="60">
        <v>44.865000000000002</v>
      </c>
      <c r="L14" s="60">
        <v>41.517000000000003</v>
      </c>
      <c r="M14" s="60">
        <v>51.723999999999997</v>
      </c>
      <c r="N14" s="60">
        <v>57.433999999999997</v>
      </c>
      <c r="O14" s="60">
        <v>59.741</v>
      </c>
      <c r="P14" s="60">
        <v>58.268999999999998</v>
      </c>
      <c r="Q14" s="61">
        <v>58.305</v>
      </c>
      <c r="R14" s="61">
        <v>58.284999999999997</v>
      </c>
    </row>
    <row r="15" spans="1:19" ht="3" customHeight="1" x14ac:dyDescent="0.25"/>
    <row r="16" spans="1:19" x14ac:dyDescent="0.25">
      <c r="A16" s="16" t="s">
        <v>13</v>
      </c>
    </row>
    <row r="17" spans="1:32" x14ac:dyDescent="0.25">
      <c r="A17" s="14" t="s">
        <v>57</v>
      </c>
      <c r="J17" s="15"/>
    </row>
    <row r="18" spans="1:32" ht="14.5" x14ac:dyDescent="0.35">
      <c r="A18" s="14" t="s">
        <v>45</v>
      </c>
      <c r="G18"/>
      <c r="H18"/>
      <c r="I18"/>
      <c r="J18"/>
      <c r="K18"/>
      <c r="L18"/>
      <c r="M18"/>
      <c r="N18"/>
      <c r="O18"/>
      <c r="P18"/>
      <c r="Q18"/>
    </row>
    <row r="19" spans="1:32" ht="14.5" x14ac:dyDescent="0.3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4.5" x14ac:dyDescent="0.3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4.5" x14ac:dyDescent="0.3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4.5" x14ac:dyDescent="0.3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4.5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4.5" x14ac:dyDescent="0.35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4.5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4.5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4.5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4.5" x14ac:dyDescent="0.35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27"/>
  <sheetViews>
    <sheetView showGridLines="0" topLeftCell="A6" zoomScale="80" zoomScaleNormal="80" workbookViewId="0">
      <selection activeCell="G23" sqref="G23"/>
    </sheetView>
  </sheetViews>
  <sheetFormatPr baseColWidth="10" defaultRowHeight="14.5" x14ac:dyDescent="0.35"/>
  <cols>
    <col min="1" max="1" width="14.7265625" customWidth="1"/>
    <col min="4" max="4" width="11.7265625" bestFit="1" customWidth="1"/>
    <col min="5" max="5" width="11.54296875" bestFit="1" customWidth="1"/>
  </cols>
  <sheetData>
    <row r="6" spans="1:12" ht="18" customHeight="1" x14ac:dyDescent="0.35">
      <c r="A6" s="105" t="s">
        <v>55</v>
      </c>
      <c r="B6" s="105"/>
      <c r="C6" s="105"/>
      <c r="D6" s="105"/>
      <c r="E6" s="105"/>
      <c r="F6" s="25"/>
      <c r="G6" s="25"/>
      <c r="H6" s="25"/>
      <c r="I6" s="25"/>
      <c r="J6" s="25"/>
      <c r="K6" s="25"/>
      <c r="L6" s="25"/>
    </row>
    <row r="7" spans="1:12" ht="18" customHeight="1" x14ac:dyDescent="0.35">
      <c r="A7" s="105"/>
      <c r="B7" s="105"/>
      <c r="C7" s="105"/>
      <c r="D7" s="105"/>
      <c r="E7" s="105"/>
    </row>
    <row r="8" spans="1:12" ht="21" customHeight="1" x14ac:dyDescent="0.35">
      <c r="A8" s="105"/>
      <c r="B8" s="105"/>
      <c r="C8" s="105"/>
      <c r="D8" s="105"/>
      <c r="E8" s="105"/>
    </row>
    <row r="9" spans="1:12" ht="15" customHeight="1" x14ac:dyDescent="0.35">
      <c r="A9" s="27"/>
      <c r="B9" s="27"/>
      <c r="C9" s="27"/>
      <c r="D9" s="27"/>
    </row>
    <row r="10" spans="1:12" s="34" customFormat="1" ht="25" x14ac:dyDescent="0.35">
      <c r="A10" s="68" t="s">
        <v>34</v>
      </c>
      <c r="B10" s="68">
        <v>2024</v>
      </c>
      <c r="C10" s="68">
        <v>2025</v>
      </c>
      <c r="D10" s="51" t="s">
        <v>50</v>
      </c>
      <c r="E10" s="51" t="s">
        <v>51</v>
      </c>
    </row>
    <row r="11" spans="1:12" x14ac:dyDescent="0.35">
      <c r="A11" s="72" t="s">
        <v>24</v>
      </c>
      <c r="B11" s="75">
        <v>393222</v>
      </c>
      <c r="C11" s="66">
        <v>408011</v>
      </c>
      <c r="D11" s="67">
        <f t="shared" ref="D11:D25" si="0">C11/B11-1</f>
        <v>3.7609798027577357E-2</v>
      </c>
      <c r="E11" s="76">
        <f>C11/$C$25</f>
        <v>0.25017781767434105</v>
      </c>
    </row>
    <row r="12" spans="1:12" x14ac:dyDescent="0.35">
      <c r="A12" s="73" t="s">
        <v>52</v>
      </c>
      <c r="B12" s="77">
        <v>279873</v>
      </c>
      <c r="C12" s="62">
        <v>235269</v>
      </c>
      <c r="D12" s="63">
        <f t="shared" si="0"/>
        <v>-0.15937228671576031</v>
      </c>
      <c r="E12" s="78">
        <f t="shared" ref="E12:E25" si="1">C12/$C$25</f>
        <v>0.1442585738777252</v>
      </c>
    </row>
    <row r="13" spans="1:12" x14ac:dyDescent="0.35">
      <c r="A13" s="73" t="s">
        <v>38</v>
      </c>
      <c r="B13" s="77">
        <v>150095</v>
      </c>
      <c r="C13" s="62">
        <v>149739</v>
      </c>
      <c r="D13" s="63">
        <f t="shared" si="0"/>
        <v>-2.3718311735900777E-3</v>
      </c>
      <c r="E13" s="78">
        <f t="shared" si="1"/>
        <v>9.181462323500629E-2</v>
      </c>
    </row>
    <row r="14" spans="1:12" x14ac:dyDescent="0.35">
      <c r="A14" s="73" t="s">
        <v>22</v>
      </c>
      <c r="B14" s="77">
        <v>142923</v>
      </c>
      <c r="C14" s="62">
        <v>149495</v>
      </c>
      <c r="D14" s="63">
        <f t="shared" si="0"/>
        <v>4.5982801928311057E-2</v>
      </c>
      <c r="E14" s="78">
        <f t="shared" si="1"/>
        <v>9.1665011122802106E-2</v>
      </c>
    </row>
    <row r="15" spans="1:12" x14ac:dyDescent="0.35">
      <c r="A15" s="73" t="s">
        <v>25</v>
      </c>
      <c r="B15" s="77">
        <v>204257</v>
      </c>
      <c r="C15" s="62">
        <v>141531</v>
      </c>
      <c r="D15" s="63">
        <f t="shared" si="0"/>
        <v>-0.30709351454295319</v>
      </c>
      <c r="E15" s="78">
        <f t="shared" si="1"/>
        <v>8.6781769886760798E-2</v>
      </c>
    </row>
    <row r="16" spans="1:12" x14ac:dyDescent="0.35">
      <c r="A16" s="73" t="s">
        <v>26</v>
      </c>
      <c r="B16" s="77">
        <v>135105</v>
      </c>
      <c r="C16" s="62">
        <v>134809</v>
      </c>
      <c r="D16" s="63">
        <f t="shared" si="0"/>
        <v>-2.1908885681507506E-3</v>
      </c>
      <c r="E16" s="78">
        <f t="shared" si="1"/>
        <v>8.2660078828414529E-2</v>
      </c>
    </row>
    <row r="17" spans="1:5" x14ac:dyDescent="0.35">
      <c r="A17" s="73" t="s">
        <v>39</v>
      </c>
      <c r="B17" s="77">
        <v>86034</v>
      </c>
      <c r="C17" s="62">
        <v>100912</v>
      </c>
      <c r="D17" s="63">
        <f t="shared" si="0"/>
        <v>0.1729316316804983</v>
      </c>
      <c r="E17" s="78">
        <f t="shared" si="1"/>
        <v>6.1875645355524977E-2</v>
      </c>
    </row>
    <row r="18" spans="1:5" x14ac:dyDescent="0.35">
      <c r="A18" s="73" t="s">
        <v>27</v>
      </c>
      <c r="B18" s="77">
        <v>91338</v>
      </c>
      <c r="C18" s="62">
        <v>95702</v>
      </c>
      <c r="D18" s="63">
        <f t="shared" si="0"/>
        <v>4.7778580656462788E-2</v>
      </c>
      <c r="E18" s="78">
        <f t="shared" si="1"/>
        <v>5.8681058861329197E-2</v>
      </c>
    </row>
    <row r="19" spans="1:5" x14ac:dyDescent="0.35">
      <c r="A19" s="73" t="s">
        <v>28</v>
      </c>
      <c r="B19" s="77">
        <v>83650</v>
      </c>
      <c r="C19" s="62">
        <v>82804</v>
      </c>
      <c r="D19" s="63">
        <f t="shared" si="0"/>
        <v>-1.0113568439928278E-2</v>
      </c>
      <c r="E19" s="78">
        <f t="shared" si="1"/>
        <v>5.0772464503913213E-2</v>
      </c>
    </row>
    <row r="20" spans="1:5" x14ac:dyDescent="0.35">
      <c r="A20" s="73" t="s">
        <v>53</v>
      </c>
      <c r="B20" s="77">
        <v>16049</v>
      </c>
      <c r="C20" s="62">
        <v>47964</v>
      </c>
      <c r="D20" s="63">
        <f t="shared" si="0"/>
        <v>1.988597420400025</v>
      </c>
      <c r="E20" s="78">
        <f t="shared" si="1"/>
        <v>2.9409817007218172E-2</v>
      </c>
    </row>
    <row r="21" spans="1:5" x14ac:dyDescent="0.35">
      <c r="A21" s="73" t="s">
        <v>29</v>
      </c>
      <c r="B21" s="77">
        <v>40031</v>
      </c>
      <c r="C21" s="62">
        <v>44275</v>
      </c>
      <c r="D21" s="63">
        <f t="shared" si="0"/>
        <v>0.10601783617696281</v>
      </c>
      <c r="E21" s="78">
        <f t="shared" si="1"/>
        <v>2.7147853556721384E-2</v>
      </c>
    </row>
    <row r="22" spans="1:5" x14ac:dyDescent="0.35">
      <c r="A22" s="73" t="s">
        <v>54</v>
      </c>
      <c r="B22" s="77">
        <v>8687</v>
      </c>
      <c r="C22" s="62">
        <v>16983</v>
      </c>
      <c r="D22" s="63">
        <f t="shared" si="0"/>
        <v>0.95499021526418781</v>
      </c>
      <c r="E22" s="78">
        <f t="shared" si="1"/>
        <v>1.0413370908047415E-2</v>
      </c>
    </row>
    <row r="23" spans="1:5" x14ac:dyDescent="0.35">
      <c r="A23" s="73" t="s">
        <v>31</v>
      </c>
      <c r="B23" s="77">
        <v>10208</v>
      </c>
      <c r="C23" s="62">
        <v>10032</v>
      </c>
      <c r="D23" s="63">
        <f t="shared" si="0"/>
        <v>-1.7241379310344862E-2</v>
      </c>
      <c r="E23" s="78">
        <f t="shared" si="1"/>
        <v>6.1512652034111564E-3</v>
      </c>
    </row>
    <row r="24" spans="1:5" x14ac:dyDescent="0.35">
      <c r="A24" s="74" t="s">
        <v>23</v>
      </c>
      <c r="B24" s="79">
        <v>10443</v>
      </c>
      <c r="C24" s="64">
        <v>13358</v>
      </c>
      <c r="D24" s="65">
        <f t="shared" si="0"/>
        <v>0.27913434836732742</v>
      </c>
      <c r="E24" s="80">
        <f t="shared" si="1"/>
        <v>8.1906499787845113E-3</v>
      </c>
    </row>
    <row r="25" spans="1:5" x14ac:dyDescent="0.35">
      <c r="A25" s="69" t="s">
        <v>33</v>
      </c>
      <c r="B25" s="70">
        <v>1651915</v>
      </c>
      <c r="C25" s="70">
        <v>1630884</v>
      </c>
      <c r="D25" s="71">
        <f t="shared" si="0"/>
        <v>-1.2731284599994508E-2</v>
      </c>
      <c r="E25" s="71">
        <f t="shared" si="1"/>
        <v>1</v>
      </c>
    </row>
    <row r="26" spans="1:5" ht="3" customHeight="1" x14ac:dyDescent="0.35"/>
    <row r="27" spans="1:5" x14ac:dyDescent="0.35">
      <c r="A27" s="24" t="s">
        <v>41</v>
      </c>
      <c r="B27" s="24"/>
      <c r="C27" s="24"/>
      <c r="D27" s="24"/>
      <c r="E27" s="24"/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2"/>
  <sheetViews>
    <sheetView showGridLines="0" topLeftCell="A2" zoomScale="80" zoomScaleNormal="80" workbookViewId="0">
      <pane xSplit="2" ySplit="7" topLeftCell="C9" activePane="bottomRight" state="frozen"/>
      <selection activeCell="A2" sqref="A2"/>
      <selection pane="topRight" activeCell="C2" sqref="C2"/>
      <selection pane="bottomLeft" activeCell="A9" sqref="A9"/>
      <selection pane="bottomRight" activeCell="K22" sqref="K22"/>
    </sheetView>
  </sheetViews>
  <sheetFormatPr baseColWidth="10" defaultRowHeight="14.5" x14ac:dyDescent="0.35"/>
  <cols>
    <col min="1" max="1" width="14.7265625" customWidth="1"/>
    <col min="5" max="5" width="11.7265625" bestFit="1" customWidth="1"/>
    <col min="6" max="6" width="11.54296875" bestFit="1" customWidth="1"/>
  </cols>
  <sheetData>
    <row r="6" spans="1:18" ht="18" customHeight="1" x14ac:dyDescent="0.35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8" ht="15" customHeight="1" thickBot="1" x14ac:dyDescent="0.4">
      <c r="A7" s="27"/>
      <c r="B7" s="27"/>
      <c r="C7" s="27"/>
      <c r="D7" s="27"/>
      <c r="E7" s="27"/>
    </row>
    <row r="8" spans="1:18" s="34" customFormat="1" ht="15" thickBot="1" x14ac:dyDescent="0.4">
      <c r="A8" s="32" t="s">
        <v>21</v>
      </c>
      <c r="B8" s="33" t="s">
        <v>47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49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3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35">
      <c r="A10" s="106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35">
      <c r="A11" s="107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" thickBot="1" x14ac:dyDescent="0.4">
      <c r="A12" s="108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3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35">
      <c r="A14" s="106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35">
      <c r="A15" s="107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" thickBot="1" x14ac:dyDescent="0.4">
      <c r="A16" s="108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3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35">
      <c r="A18" s="106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35">
      <c r="A19" s="107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" thickBot="1" x14ac:dyDescent="0.4">
      <c r="A20" s="108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35">
      <c r="A21" s="43">
        <v>2025</v>
      </c>
      <c r="B21" s="44">
        <v>1</v>
      </c>
      <c r="C21" s="45">
        <v>59787</v>
      </c>
      <c r="D21" s="45">
        <v>47400</v>
      </c>
      <c r="E21" s="45">
        <v>28591</v>
      </c>
      <c r="F21" s="45">
        <v>46458</v>
      </c>
      <c r="G21" s="45">
        <v>92177</v>
      </c>
      <c r="H21" s="45">
        <v>129475</v>
      </c>
      <c r="I21" s="45">
        <v>3451</v>
      </c>
      <c r="J21" s="45">
        <v>30151</v>
      </c>
      <c r="K21" s="45">
        <v>14766</v>
      </c>
      <c r="L21" s="45">
        <v>0</v>
      </c>
      <c r="M21" s="45">
        <v>51686</v>
      </c>
      <c r="N21" s="45">
        <v>1038</v>
      </c>
      <c r="O21" s="45">
        <v>30421</v>
      </c>
      <c r="P21" s="45">
        <v>17989</v>
      </c>
      <c r="Q21" s="45">
        <v>553390</v>
      </c>
    </row>
    <row r="22" spans="1:29" x14ac:dyDescent="0.35">
      <c r="A22" s="43"/>
      <c r="B22" s="44">
        <v>2</v>
      </c>
      <c r="C22" s="45">
        <v>44341</v>
      </c>
      <c r="D22" s="45">
        <v>52053</v>
      </c>
      <c r="E22" s="45">
        <v>29929</v>
      </c>
      <c r="F22" s="45">
        <v>41734</v>
      </c>
      <c r="G22" s="45">
        <v>77900</v>
      </c>
      <c r="H22" s="45">
        <v>139320</v>
      </c>
      <c r="I22" s="45">
        <v>3114</v>
      </c>
      <c r="J22" s="45">
        <v>33780</v>
      </c>
      <c r="K22" s="45">
        <v>13596</v>
      </c>
      <c r="L22" s="45">
        <v>0</v>
      </c>
      <c r="M22" s="45">
        <v>51724</v>
      </c>
      <c r="N22" s="45">
        <v>982</v>
      </c>
      <c r="O22" s="45">
        <v>34833</v>
      </c>
      <c r="P22" s="45">
        <v>25633</v>
      </c>
      <c r="Q22" s="45">
        <v>548939</v>
      </c>
    </row>
    <row r="23" spans="1:29" x14ac:dyDescent="0.35">
      <c r="A23" s="100"/>
      <c r="B23" s="38">
        <v>3</v>
      </c>
      <c r="C23" s="30">
        <v>37403</v>
      </c>
      <c r="D23" s="30">
        <v>50042</v>
      </c>
      <c r="E23" s="30">
        <v>24284</v>
      </c>
      <c r="F23" s="30">
        <v>46617</v>
      </c>
      <c r="G23" s="30">
        <v>65192</v>
      </c>
      <c r="H23" s="30">
        <v>139216</v>
      </c>
      <c r="I23" s="30">
        <v>3467</v>
      </c>
      <c r="J23" s="30">
        <v>31771</v>
      </c>
      <c r="K23" s="30">
        <v>15913</v>
      </c>
      <c r="L23" s="30">
        <v>0</v>
      </c>
      <c r="M23" s="30">
        <v>46329</v>
      </c>
      <c r="N23" s="30">
        <v>1514</v>
      </c>
      <c r="O23" s="30">
        <v>35658</v>
      </c>
      <c r="P23" s="30">
        <v>31149</v>
      </c>
      <c r="Q23" s="30">
        <v>528555</v>
      </c>
    </row>
    <row r="24" spans="1:29" ht="3" customHeight="1" x14ac:dyDescent="0.35"/>
    <row r="25" spans="1:29" x14ac:dyDescent="0.35">
      <c r="A25" s="24" t="s">
        <v>41</v>
      </c>
      <c r="B25" s="2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</row>
    <row r="26" spans="1:29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x14ac:dyDescent="0.3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x14ac:dyDescent="0.35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x14ac:dyDescent="0.3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x14ac:dyDescent="0.3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x14ac:dyDescent="0.35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x14ac:dyDescent="0.35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3:29" x14ac:dyDescent="0.35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3:29" x14ac:dyDescent="0.35">
      <c r="C34" s="46"/>
      <c r="D34" s="48"/>
      <c r="E34" s="48"/>
      <c r="F34" s="48"/>
      <c r="G34" s="48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3:29" x14ac:dyDescent="0.35"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3:29" x14ac:dyDescent="0.35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3:29" x14ac:dyDescent="0.3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3:29" x14ac:dyDescent="0.35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3:29" x14ac:dyDescent="0.3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3:29" x14ac:dyDescent="0.35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3:29" x14ac:dyDescent="0.35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3:29" x14ac:dyDescent="0.35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3:29" x14ac:dyDescent="0.3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3:29" x14ac:dyDescent="0.35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3:29" x14ac:dyDescent="0.35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3:29" x14ac:dyDescent="0.35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3:29" x14ac:dyDescent="0.35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3:29" x14ac:dyDescent="0.35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3:29" x14ac:dyDescent="0.35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3:29" x14ac:dyDescent="0.35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3:29" x14ac:dyDescent="0.35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3:29" x14ac:dyDescent="0.3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59"/>
  <sheetViews>
    <sheetView showGridLines="0" tabSelected="1" topLeftCell="A9" zoomScaleNormal="100" workbookViewId="0">
      <selection activeCell="A25" sqref="A25"/>
    </sheetView>
  </sheetViews>
  <sheetFormatPr baseColWidth="10" defaultColWidth="11.453125" defaultRowHeight="11.5" x14ac:dyDescent="0.3"/>
  <cols>
    <col min="1" max="1" width="10.453125" style="1" customWidth="1"/>
    <col min="2" max="3" width="10.7265625" style="1" customWidth="1"/>
    <col min="4" max="10" width="8.7265625" style="1" customWidth="1"/>
    <col min="11" max="60" width="3.7265625" style="1" customWidth="1"/>
    <col min="61" max="16384" width="11.453125" style="1"/>
  </cols>
  <sheetData>
    <row r="6" spans="1:12" ht="18.75" customHeight="1" x14ac:dyDescent="0.35">
      <c r="A6" s="109" t="s">
        <v>44</v>
      </c>
      <c r="B6" s="109"/>
      <c r="C6" s="109"/>
      <c r="D6" s="25"/>
      <c r="E6" s="25"/>
      <c r="F6" s="25"/>
      <c r="G6" s="25"/>
      <c r="H6" s="25"/>
      <c r="I6" s="25"/>
      <c r="J6" s="25"/>
    </row>
    <row r="7" spans="1:12" ht="17.5" x14ac:dyDescent="0.35">
      <c r="A7" s="109"/>
      <c r="B7" s="109"/>
      <c r="C7" s="109"/>
      <c r="D7" s="25"/>
      <c r="E7" s="25"/>
      <c r="F7" s="25"/>
      <c r="G7" s="25"/>
      <c r="H7" s="25"/>
      <c r="I7" s="25"/>
      <c r="J7" s="25"/>
    </row>
    <row r="8" spans="1:12" ht="3" customHeight="1" x14ac:dyDescent="0.35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3" x14ac:dyDescent="0.3">
      <c r="A9" s="83" t="s">
        <v>21</v>
      </c>
      <c r="B9" s="83" t="s">
        <v>42</v>
      </c>
      <c r="C9" s="83" t="s">
        <v>43</v>
      </c>
      <c r="L9" s="36"/>
    </row>
    <row r="10" spans="1:12" ht="14.5" x14ac:dyDescent="0.35">
      <c r="A10" s="84">
        <v>2010</v>
      </c>
      <c r="B10" s="82">
        <v>467.65199999999999</v>
      </c>
      <c r="C10" s="85">
        <v>47.5</v>
      </c>
      <c r="E10"/>
      <c r="F10"/>
      <c r="G10"/>
      <c r="H10"/>
      <c r="L10" s="36"/>
    </row>
    <row r="11" spans="1:12" ht="14.5" x14ac:dyDescent="0.35">
      <c r="A11" s="86">
        <v>2011</v>
      </c>
      <c r="B11" s="81">
        <v>470.74799999999999</v>
      </c>
      <c r="C11" s="87">
        <v>49.28</v>
      </c>
      <c r="E11"/>
      <c r="F11"/>
      <c r="G11"/>
      <c r="H11"/>
      <c r="L11" s="36"/>
    </row>
    <row r="12" spans="1:12" ht="14.5" x14ac:dyDescent="0.35">
      <c r="A12" s="86">
        <v>2012</v>
      </c>
      <c r="B12" s="81">
        <v>480.30200000000002</v>
      </c>
      <c r="C12" s="87">
        <v>50.432000000000002</v>
      </c>
      <c r="E12"/>
      <c r="F12"/>
      <c r="G12"/>
      <c r="H12"/>
      <c r="L12" s="36"/>
    </row>
    <row r="13" spans="1:12" ht="14.5" x14ac:dyDescent="0.35">
      <c r="A13" s="86">
        <v>2013</v>
      </c>
      <c r="B13" s="81">
        <v>478.93099999999998</v>
      </c>
      <c r="C13" s="87">
        <v>50</v>
      </c>
      <c r="E13"/>
      <c r="F13"/>
      <c r="G13"/>
      <c r="H13"/>
      <c r="L13" s="36"/>
    </row>
    <row r="14" spans="1:12" ht="14.5" x14ac:dyDescent="0.35">
      <c r="A14" s="86">
        <v>2014</v>
      </c>
      <c r="B14" s="81">
        <v>471.60199999999998</v>
      </c>
      <c r="C14" s="87">
        <v>47</v>
      </c>
      <c r="F14"/>
      <c r="G14"/>
      <c r="H14"/>
      <c r="L14" s="36"/>
    </row>
    <row r="15" spans="1:12" ht="14.5" x14ac:dyDescent="0.35">
      <c r="A15" s="86">
        <v>2015</v>
      </c>
      <c r="B15" s="81">
        <v>458.029</v>
      </c>
      <c r="C15" s="87">
        <v>45.1</v>
      </c>
      <c r="F15"/>
      <c r="G15"/>
      <c r="H15"/>
      <c r="L15" s="36"/>
    </row>
    <row r="16" spans="1:12" ht="14.5" x14ac:dyDescent="0.35">
      <c r="A16" s="86">
        <v>2016</v>
      </c>
      <c r="B16" s="81">
        <v>442.09199999999998</v>
      </c>
      <c r="C16" s="87">
        <v>44.95</v>
      </c>
      <c r="F16"/>
      <c r="G16"/>
      <c r="H16"/>
      <c r="L16" s="36"/>
    </row>
    <row r="17" spans="1:12" ht="14.5" x14ac:dyDescent="0.35">
      <c r="A17" s="86">
        <v>2017</v>
      </c>
      <c r="B17" s="81">
        <v>441.589</v>
      </c>
      <c r="C17" s="87">
        <v>43.61</v>
      </c>
      <c r="E17" s="36"/>
      <c r="F17"/>
      <c r="G17"/>
      <c r="H17"/>
      <c r="L17" s="36"/>
    </row>
    <row r="18" spans="1:12" ht="14.5" x14ac:dyDescent="0.35">
      <c r="A18" s="86">
        <v>2018</v>
      </c>
      <c r="B18" s="81">
        <v>428.07</v>
      </c>
      <c r="C18" s="87">
        <v>37</v>
      </c>
      <c r="F18"/>
      <c r="G18"/>
      <c r="H18"/>
      <c r="L18" s="36"/>
    </row>
    <row r="19" spans="1:12" ht="14.5" x14ac:dyDescent="0.35">
      <c r="A19" s="86">
        <v>2019</v>
      </c>
      <c r="B19" s="81">
        <v>310.41000000000003</v>
      </c>
      <c r="C19" s="87">
        <v>31</v>
      </c>
      <c r="F19"/>
      <c r="G19"/>
      <c r="H19"/>
      <c r="L19" s="36"/>
    </row>
    <row r="20" spans="1:12" ht="14.5" x14ac:dyDescent="0.35">
      <c r="A20" s="86">
        <v>2020</v>
      </c>
      <c r="B20" s="81">
        <v>406.5</v>
      </c>
      <c r="C20" s="87">
        <v>39.5</v>
      </c>
      <c r="F20"/>
      <c r="G20"/>
      <c r="H20"/>
      <c r="L20" s="36"/>
    </row>
    <row r="21" spans="1:12" ht="14.5" x14ac:dyDescent="0.35">
      <c r="A21" s="86">
        <v>2021</v>
      </c>
      <c r="B21" s="81">
        <v>449.22</v>
      </c>
      <c r="C21" s="87">
        <v>42</v>
      </c>
      <c r="F21"/>
      <c r="G21"/>
      <c r="H21"/>
    </row>
    <row r="22" spans="1:12" ht="14.5" x14ac:dyDescent="0.35">
      <c r="A22" s="86">
        <v>2022</v>
      </c>
      <c r="B22" s="81">
        <v>452.56</v>
      </c>
      <c r="C22" s="87">
        <v>43</v>
      </c>
      <c r="F22"/>
      <c r="G22"/>
      <c r="H22"/>
    </row>
    <row r="23" spans="1:12" ht="14.5" x14ac:dyDescent="0.35">
      <c r="A23" s="86">
        <v>2023</v>
      </c>
      <c r="B23" s="81">
        <v>434.22</v>
      </c>
      <c r="C23" s="87">
        <v>41.42</v>
      </c>
      <c r="F23"/>
      <c r="G23"/>
      <c r="H23"/>
    </row>
    <row r="24" spans="1:12" ht="14.5" x14ac:dyDescent="0.35">
      <c r="A24" s="86" t="s">
        <v>40</v>
      </c>
      <c r="B24" s="81">
        <v>427.43</v>
      </c>
      <c r="C24" s="87">
        <v>40.78</v>
      </c>
      <c r="F24"/>
      <c r="G24"/>
      <c r="H24"/>
    </row>
    <row r="25" spans="1:12" ht="14.5" x14ac:dyDescent="0.35">
      <c r="A25" s="88" t="s">
        <v>48</v>
      </c>
      <c r="B25" s="89">
        <v>425</v>
      </c>
      <c r="C25" s="90"/>
      <c r="F25"/>
      <c r="G25"/>
      <c r="H25"/>
    </row>
    <row r="26" spans="1:12" ht="3" customHeight="1" x14ac:dyDescent="0.35">
      <c r="A26" s="22"/>
      <c r="B26" s="21"/>
      <c r="C26" s="21"/>
      <c r="F26"/>
      <c r="G26"/>
      <c r="H26"/>
    </row>
    <row r="27" spans="1:12" ht="14.5" x14ac:dyDescent="0.35">
      <c r="A27" s="16" t="s">
        <v>13</v>
      </c>
      <c r="B27" s="3"/>
      <c r="C27" s="6"/>
      <c r="D27" s="4"/>
      <c r="F27"/>
      <c r="G27"/>
      <c r="H27"/>
      <c r="I27" s="4"/>
      <c r="J27" s="18"/>
    </row>
    <row r="28" spans="1:12" ht="12" x14ac:dyDescent="0.3">
      <c r="A28" s="14" t="s">
        <v>57</v>
      </c>
      <c r="B28" s="7"/>
      <c r="C28" s="7"/>
      <c r="D28" s="8"/>
      <c r="E28" s="8"/>
      <c r="F28" s="9"/>
      <c r="G28" s="9"/>
      <c r="H28" s="9"/>
      <c r="I28" s="9"/>
      <c r="J28" s="9"/>
    </row>
    <row r="29" spans="1:12" ht="12" x14ac:dyDescent="0.3">
      <c r="A29" s="14" t="s">
        <v>45</v>
      </c>
      <c r="B29" s="10"/>
      <c r="C29" s="10"/>
      <c r="D29" s="12"/>
      <c r="E29" s="12"/>
      <c r="F29" s="12"/>
      <c r="G29" s="12"/>
      <c r="H29" s="12"/>
      <c r="I29" s="12"/>
      <c r="J29" s="12"/>
    </row>
    <row r="30" spans="1:12" ht="12.75" customHeight="1" x14ac:dyDescent="0.3">
      <c r="A30" s="13"/>
      <c r="B30" s="13"/>
      <c r="C30" s="13"/>
      <c r="D30" s="12"/>
      <c r="E30" s="12"/>
      <c r="F30" s="12"/>
      <c r="G30" s="12"/>
      <c r="H30" s="12"/>
      <c r="I30" s="12"/>
      <c r="J30" s="12"/>
    </row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zoomScaleNormal="100" workbookViewId="0">
      <selection activeCell="K28" sqref="K28"/>
    </sheetView>
  </sheetViews>
  <sheetFormatPr baseColWidth="10" defaultColWidth="11.453125" defaultRowHeight="11.5" x14ac:dyDescent="0.3"/>
  <cols>
    <col min="1" max="6" width="8.7265625" style="1" customWidth="1"/>
    <col min="7" max="7" width="10.453125" style="1" bestFit="1" customWidth="1"/>
    <col min="8" max="8" width="11.7265625" style="1" customWidth="1"/>
    <col min="9" max="10" width="8.7265625" style="1" customWidth="1"/>
    <col min="11" max="11" width="8" style="1" customWidth="1"/>
    <col min="12" max="61" width="3.7265625" style="1" customWidth="1"/>
    <col min="62" max="16384" width="11.453125" style="1"/>
  </cols>
  <sheetData>
    <row r="6" spans="1:10" ht="18.75" customHeight="1" x14ac:dyDescent="0.3">
      <c r="A6" s="109" t="s">
        <v>20</v>
      </c>
      <c r="B6" s="109"/>
      <c r="C6" s="109"/>
      <c r="D6" s="109"/>
      <c r="E6" s="109"/>
    </row>
    <row r="7" spans="1:10" ht="17.5" x14ac:dyDescent="0.35">
      <c r="A7" s="109"/>
      <c r="B7" s="109"/>
      <c r="C7" s="109"/>
      <c r="D7" s="109"/>
      <c r="E7" s="109"/>
      <c r="F7" s="25"/>
      <c r="G7" s="25"/>
      <c r="H7" s="25"/>
      <c r="I7" s="25"/>
      <c r="J7" s="25"/>
    </row>
    <row r="8" spans="1:10" ht="3" customHeight="1" x14ac:dyDescent="0.35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35">
      <c r="A9" s="83" t="s">
        <v>0</v>
      </c>
      <c r="B9" s="83">
        <v>2021</v>
      </c>
      <c r="C9" s="83">
        <v>2022</v>
      </c>
      <c r="D9" s="83">
        <v>2023</v>
      </c>
      <c r="E9" s="83">
        <v>2024</v>
      </c>
      <c r="F9" s="83">
        <v>2025</v>
      </c>
      <c r="G9"/>
      <c r="H9"/>
    </row>
    <row r="10" spans="1:10" ht="14.5" x14ac:dyDescent="0.35">
      <c r="A10" s="93" t="s">
        <v>1</v>
      </c>
      <c r="B10" s="92">
        <v>25326.666666666668</v>
      </c>
      <c r="C10" s="92">
        <v>13661.052631578947</v>
      </c>
      <c r="D10" s="92">
        <v>13642.1875</v>
      </c>
      <c r="E10" s="92">
        <v>13333</v>
      </c>
      <c r="F10" s="94">
        <v>13518.055555555555</v>
      </c>
      <c r="G10" s="26"/>
      <c r="H10" s="26"/>
      <c r="I10" s="35"/>
      <c r="J10" s="35"/>
    </row>
    <row r="11" spans="1:10" ht="14.5" x14ac:dyDescent="0.35">
      <c r="A11" s="95" t="s">
        <v>2</v>
      </c>
      <c r="B11" s="91">
        <v>27140.666666666668</v>
      </c>
      <c r="C11" s="91">
        <v>12769.375</v>
      </c>
      <c r="D11" s="91">
        <v>14748.5</v>
      </c>
      <c r="E11" s="91">
        <v>13436</v>
      </c>
      <c r="F11" s="96">
        <v>13048.888888888889</v>
      </c>
      <c r="G11" s="26"/>
      <c r="H11" s="26"/>
      <c r="I11" s="35"/>
      <c r="J11" s="35"/>
    </row>
    <row r="12" spans="1:10" ht="14.5" x14ac:dyDescent="0.35">
      <c r="A12" s="95" t="s">
        <v>12</v>
      </c>
      <c r="B12" s="91">
        <v>28168.043478260868</v>
      </c>
      <c r="C12" s="91">
        <v>11820</v>
      </c>
      <c r="D12" s="91">
        <v>14026.739130434782</v>
      </c>
      <c r="E12" s="91">
        <v>14485</v>
      </c>
      <c r="F12" s="96">
        <v>13709.523809523809</v>
      </c>
      <c r="G12" s="26"/>
      <c r="H12" s="26"/>
      <c r="I12" s="35"/>
      <c r="J12" s="35"/>
    </row>
    <row r="13" spans="1:10" ht="14.5" x14ac:dyDescent="0.35">
      <c r="A13" s="95" t="s">
        <v>3</v>
      </c>
      <c r="B13" s="91">
        <v>27224.285714285714</v>
      </c>
      <c r="C13" s="91">
        <v>13265.263157894737</v>
      </c>
      <c r="D13" s="91">
        <v>14845.526315789473</v>
      </c>
      <c r="E13" s="91">
        <v>14802</v>
      </c>
      <c r="F13" s="96">
        <v>13655.714285714286</v>
      </c>
      <c r="G13" s="26"/>
      <c r="H13" s="26"/>
      <c r="I13" s="35"/>
      <c r="J13" s="35"/>
    </row>
    <row r="14" spans="1:10" ht="14.5" x14ac:dyDescent="0.35">
      <c r="A14" s="95" t="s">
        <v>4</v>
      </c>
      <c r="B14" s="91">
        <v>24395</v>
      </c>
      <c r="C14" s="91">
        <v>15181.578947368422</v>
      </c>
      <c r="D14" s="91">
        <v>14695.5</v>
      </c>
      <c r="E14" s="91">
        <v>15082</v>
      </c>
      <c r="F14" s="96">
        <v>14021.842105263158</v>
      </c>
      <c r="G14" s="26"/>
      <c r="H14" s="26"/>
      <c r="I14" s="35"/>
      <c r="J14" s="35"/>
    </row>
    <row r="15" spans="1:10" ht="14.5" x14ac:dyDescent="0.35">
      <c r="A15" s="95" t="s">
        <v>5</v>
      </c>
      <c r="B15" s="91">
        <v>19313.095238095237</v>
      </c>
      <c r="C15" s="91">
        <v>17380.714285714286</v>
      </c>
      <c r="D15" s="91">
        <v>14641</v>
      </c>
      <c r="E15" s="91">
        <v>17161</v>
      </c>
      <c r="F15" s="96">
        <v>13343</v>
      </c>
      <c r="G15" s="26"/>
      <c r="H15" s="26"/>
      <c r="I15" s="35"/>
      <c r="J15" s="35"/>
    </row>
    <row r="16" spans="1:10" ht="14.5" x14ac:dyDescent="0.35">
      <c r="A16" s="95" t="s">
        <v>6</v>
      </c>
      <c r="B16" s="91">
        <v>18635.227272727272</v>
      </c>
      <c r="C16" s="91">
        <v>20674.761904761905</v>
      </c>
      <c r="D16" s="91">
        <v>14065.952380952382</v>
      </c>
      <c r="E16" s="91">
        <v>18363</v>
      </c>
      <c r="F16" s="96">
        <v>13990.869565217392</v>
      </c>
      <c r="G16"/>
      <c r="H16" s="26"/>
      <c r="I16" s="35"/>
      <c r="J16" s="35"/>
    </row>
    <row r="17" spans="1:10" ht="14.5" x14ac:dyDescent="0.35">
      <c r="A17" s="95" t="s">
        <v>7</v>
      </c>
      <c r="B17" s="91">
        <v>16255.227272727272</v>
      </c>
      <c r="C17" s="91">
        <v>20773.91304347826</v>
      </c>
      <c r="D17" s="91">
        <v>16447.17391304348</v>
      </c>
      <c r="E17" s="91">
        <v>19262</v>
      </c>
      <c r="F17" s="96">
        <v>13763.809523809523</v>
      </c>
      <c r="G17"/>
      <c r="H17" s="26"/>
      <c r="I17" s="35"/>
      <c r="J17" s="35"/>
    </row>
    <row r="18" spans="1:10" ht="14.5" x14ac:dyDescent="0.35">
      <c r="A18" s="95" t="s">
        <v>8</v>
      </c>
      <c r="B18" s="91">
        <v>13136</v>
      </c>
      <c r="C18" s="91">
        <v>22959.047619047618</v>
      </c>
      <c r="D18" s="91">
        <v>16517.5</v>
      </c>
      <c r="E18" s="91">
        <v>19234</v>
      </c>
      <c r="F18" s="96">
        <v>13145.833333333334</v>
      </c>
      <c r="G18"/>
      <c r="H18" s="26"/>
      <c r="I18" s="35"/>
      <c r="J18" s="35"/>
    </row>
    <row r="19" spans="1:10" ht="14.5" x14ac:dyDescent="0.35">
      <c r="A19" s="95" t="s">
        <v>9</v>
      </c>
      <c r="B19" s="91">
        <v>13726.875</v>
      </c>
      <c r="C19" s="91">
        <v>25473.75</v>
      </c>
      <c r="D19" s="91">
        <v>15157.058823529413</v>
      </c>
      <c r="E19" s="91">
        <v>16994</v>
      </c>
      <c r="F19" s="96">
        <v>11553.75</v>
      </c>
      <c r="G19"/>
      <c r="H19" s="26"/>
      <c r="I19" s="35"/>
      <c r="J19" s="35"/>
    </row>
    <row r="20" spans="1:10" ht="14.5" x14ac:dyDescent="0.35">
      <c r="A20" s="95" t="s">
        <v>10</v>
      </c>
      <c r="B20" s="91">
        <v>15948.636363636364</v>
      </c>
      <c r="C20" s="91">
        <v>23148.409090909092</v>
      </c>
      <c r="D20" s="91">
        <v>14159.545454545454</v>
      </c>
      <c r="E20" s="91">
        <v>16580</v>
      </c>
      <c r="F20" s="96">
        <v>11761.75</v>
      </c>
      <c r="G20"/>
      <c r="H20"/>
      <c r="I20" s="35"/>
      <c r="J20" s="35"/>
    </row>
    <row r="21" spans="1:10" ht="14.5" x14ac:dyDescent="0.35">
      <c r="A21" s="97" t="s">
        <v>11</v>
      </c>
      <c r="B21" s="98">
        <v>14607.391304347826</v>
      </c>
      <c r="C21" s="98">
        <v>17629.090909090908</v>
      </c>
      <c r="D21" s="98">
        <v>14143.809523809523</v>
      </c>
      <c r="E21" s="98">
        <v>14299.09090909091</v>
      </c>
      <c r="F21" s="99"/>
      <c r="G21"/>
      <c r="H21"/>
      <c r="I21" s="35"/>
      <c r="J21" s="35"/>
    </row>
    <row r="22" spans="1:10" ht="5.15" customHeight="1" x14ac:dyDescent="0.35">
      <c r="A22" s="22"/>
      <c r="B22" s="21"/>
      <c r="C22" s="21"/>
      <c r="E22"/>
      <c r="F22"/>
      <c r="G22"/>
      <c r="H22"/>
    </row>
    <row r="23" spans="1:10" ht="14.5" x14ac:dyDescent="0.35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topLeftCell="A9" zoomScaleNormal="100" workbookViewId="0">
      <selection activeCell="N11" sqref="N11"/>
    </sheetView>
  </sheetViews>
  <sheetFormatPr baseColWidth="10" defaultColWidth="11.453125" defaultRowHeight="11.5" x14ac:dyDescent="0.3"/>
  <cols>
    <col min="1" max="6" width="8.7265625" style="1" customWidth="1"/>
    <col min="7" max="7" width="10.453125" style="1" bestFit="1" customWidth="1"/>
    <col min="8" max="10" width="8.7265625" style="1" customWidth="1"/>
    <col min="11" max="11" width="8" style="1" customWidth="1"/>
    <col min="12" max="61" width="3.7265625" style="1" customWidth="1"/>
    <col min="62" max="16384" width="11.453125" style="1"/>
  </cols>
  <sheetData>
    <row r="5" spans="1:10" ht="15.75" customHeight="1" x14ac:dyDescent="0.3">
      <c r="A5" s="109" t="s">
        <v>37</v>
      </c>
      <c r="B5" s="109"/>
      <c r="C5" s="109"/>
      <c r="D5" s="109"/>
      <c r="E5" s="109"/>
    </row>
    <row r="6" spans="1:10" ht="18.75" customHeight="1" x14ac:dyDescent="0.3">
      <c r="A6" s="109"/>
      <c r="B6" s="109"/>
      <c r="C6" s="109"/>
      <c r="D6" s="109"/>
      <c r="E6" s="109"/>
    </row>
    <row r="7" spans="1:10" ht="17.5" x14ac:dyDescent="0.35">
      <c r="A7" s="109"/>
      <c r="B7" s="109"/>
      <c r="C7" s="109"/>
      <c r="D7" s="109"/>
      <c r="E7" s="109"/>
      <c r="F7" s="25"/>
      <c r="G7" s="25"/>
      <c r="H7" s="25"/>
      <c r="I7" s="25"/>
      <c r="J7" s="25"/>
    </row>
    <row r="8" spans="1:10" ht="3" customHeight="1" x14ac:dyDescent="0.35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35">
      <c r="A9" s="83" t="s">
        <v>0</v>
      </c>
      <c r="B9" s="83">
        <v>2021</v>
      </c>
      <c r="C9" s="83">
        <v>2022</v>
      </c>
      <c r="D9" s="83">
        <v>2023</v>
      </c>
      <c r="E9" s="83">
        <v>2024</v>
      </c>
      <c r="F9" s="83">
        <v>2025</v>
      </c>
      <c r="G9"/>
      <c r="H9"/>
    </row>
    <row r="10" spans="1:10" ht="14.5" x14ac:dyDescent="0.35">
      <c r="A10" s="93" t="s">
        <v>1</v>
      </c>
      <c r="B10" s="92">
        <v>3915.65</v>
      </c>
      <c r="C10" s="92">
        <v>2149.66</v>
      </c>
      <c r="D10" s="92">
        <v>2009</v>
      </c>
      <c r="E10" s="92">
        <v>1860</v>
      </c>
      <c r="F10" s="94">
        <v>1851.2628306908991</v>
      </c>
      <c r="G10" s="102"/>
      <c r="H10" s="26"/>
      <c r="I10" s="26"/>
      <c r="J10" s="26"/>
    </row>
    <row r="11" spans="1:10" ht="14.5" x14ac:dyDescent="0.35">
      <c r="A11" s="95" t="s">
        <v>2</v>
      </c>
      <c r="B11" s="91">
        <v>4203.17</v>
      </c>
      <c r="C11" s="91">
        <v>2013.27</v>
      </c>
      <c r="D11" s="91">
        <v>2157</v>
      </c>
      <c r="E11" s="91">
        <v>1868</v>
      </c>
      <c r="F11" s="96">
        <v>1793.9496860266172</v>
      </c>
      <c r="G11" s="102"/>
      <c r="H11" s="26"/>
      <c r="I11" s="26"/>
      <c r="J11" s="26"/>
    </row>
    <row r="12" spans="1:10" ht="14.5" x14ac:dyDescent="0.35">
      <c r="A12" s="95" t="s">
        <v>12</v>
      </c>
      <c r="B12" s="91">
        <v>4327.24</v>
      </c>
      <c r="C12" s="91">
        <v>1863.17</v>
      </c>
      <c r="D12" s="91">
        <v>2036</v>
      </c>
      <c r="E12" s="91">
        <v>2012</v>
      </c>
      <c r="F12" s="96">
        <v>1890.5557811185106</v>
      </c>
      <c r="G12" s="102"/>
      <c r="H12" s="26"/>
      <c r="I12" s="26"/>
      <c r="J12" s="26"/>
    </row>
    <row r="13" spans="1:10" ht="14.5" x14ac:dyDescent="0.35">
      <c r="A13" s="95" t="s">
        <v>3</v>
      </c>
      <c r="B13" s="91">
        <v>4176.24</v>
      </c>
      <c r="C13" s="91">
        <v>2063.5700000000002</v>
      </c>
      <c r="D13" s="91">
        <v>2156</v>
      </c>
      <c r="E13" s="91">
        <v>2045</v>
      </c>
      <c r="F13" s="96">
        <v>1870.1018405670518</v>
      </c>
      <c r="G13" s="102"/>
      <c r="H13" s="26"/>
      <c r="I13" s="26"/>
      <c r="J13" s="26"/>
    </row>
    <row r="14" spans="1:10" ht="14.5" x14ac:dyDescent="0.35">
      <c r="A14" s="95" t="s">
        <v>4</v>
      </c>
      <c r="B14" s="91">
        <v>3792.45</v>
      </c>
      <c r="C14" s="91">
        <v>2267.12</v>
      </c>
      <c r="D14" s="91">
        <v>2103</v>
      </c>
      <c r="E14" s="91">
        <v>2086</v>
      </c>
      <c r="F14" s="96">
        <v>1942.7174549783051</v>
      </c>
      <c r="G14" s="102"/>
      <c r="H14" s="26"/>
      <c r="I14" s="26"/>
      <c r="J14" s="26"/>
    </row>
    <row r="15" spans="1:10" ht="14.5" x14ac:dyDescent="0.35">
      <c r="A15" s="95" t="s">
        <v>5</v>
      </c>
      <c r="B15" s="91">
        <v>3006.38</v>
      </c>
      <c r="C15" s="91">
        <v>2596.73</v>
      </c>
      <c r="D15" s="91">
        <v>2044</v>
      </c>
      <c r="E15" s="91">
        <v>2365</v>
      </c>
      <c r="F15" s="96">
        <v>1857.8662038361745</v>
      </c>
      <c r="G15" s="102"/>
      <c r="H15" s="26"/>
      <c r="I15" s="26"/>
      <c r="J15" s="26"/>
    </row>
    <row r="16" spans="1:10" ht="14.5" x14ac:dyDescent="0.35">
      <c r="A16" s="95" t="s">
        <v>6</v>
      </c>
      <c r="B16" s="91">
        <v>2878.61</v>
      </c>
      <c r="C16" s="91">
        <v>3069.75</v>
      </c>
      <c r="D16" s="91">
        <v>1957</v>
      </c>
      <c r="E16" s="91">
        <v>2529</v>
      </c>
      <c r="F16" s="96">
        <v>1950.7551696554924</v>
      </c>
      <c r="G16" s="102"/>
      <c r="H16" s="26"/>
      <c r="I16" s="26"/>
      <c r="J16" s="26"/>
    </row>
    <row r="17" spans="1:10" ht="14.5" x14ac:dyDescent="0.35">
      <c r="A17" s="95" t="s">
        <v>7</v>
      </c>
      <c r="B17" s="91">
        <v>2510.1799999999998</v>
      </c>
      <c r="C17" s="91">
        <v>3055.02</v>
      </c>
      <c r="D17" s="91">
        <v>2269</v>
      </c>
      <c r="E17" s="91">
        <v>2695</v>
      </c>
      <c r="F17" s="96">
        <v>1918.0638349224903</v>
      </c>
      <c r="G17" s="102"/>
      <c r="H17" s="26"/>
      <c r="I17" s="26"/>
      <c r="J17" s="26"/>
    </row>
    <row r="18" spans="1:10" ht="14.5" x14ac:dyDescent="0.35">
      <c r="A18" s="95" t="s">
        <v>8</v>
      </c>
      <c r="B18" s="91">
        <v>2034.58</v>
      </c>
      <c r="C18" s="91">
        <v>3269.38</v>
      </c>
      <c r="D18" s="91">
        <v>2264</v>
      </c>
      <c r="E18" s="91">
        <v>2717</v>
      </c>
      <c r="F18" s="96">
        <v>1817.2244888915245</v>
      </c>
      <c r="G18" s="102"/>
      <c r="H18" s="26"/>
      <c r="I18" s="26"/>
      <c r="J18" s="26"/>
    </row>
    <row r="19" spans="1:10" ht="14.5" x14ac:dyDescent="0.35">
      <c r="A19" s="95" t="s">
        <v>9</v>
      </c>
      <c r="B19" s="91">
        <v>2137.83</v>
      </c>
      <c r="C19" s="91">
        <v>3541.67</v>
      </c>
      <c r="D19" s="91">
        <v>2074</v>
      </c>
      <c r="E19" s="91">
        <v>2398</v>
      </c>
      <c r="F19" s="96">
        <v>1623.7687983455869</v>
      </c>
      <c r="G19" s="102"/>
      <c r="H19" s="26"/>
      <c r="I19" s="26"/>
      <c r="J19" s="26"/>
    </row>
    <row r="20" spans="1:10" ht="16" x14ac:dyDescent="0.35">
      <c r="A20" s="95" t="s">
        <v>10</v>
      </c>
      <c r="B20" s="91">
        <v>2496.3000000000002</v>
      </c>
      <c r="C20" s="91">
        <v>3225.81</v>
      </c>
      <c r="D20" s="91">
        <v>1961</v>
      </c>
      <c r="E20" s="91">
        <v>2300</v>
      </c>
      <c r="F20" s="96">
        <v>1654.9524752702794</v>
      </c>
      <c r="G20" s="102"/>
      <c r="H20" s="101"/>
      <c r="I20" s="26"/>
      <c r="J20" s="26"/>
    </row>
    <row r="21" spans="1:10" ht="14.5" x14ac:dyDescent="0.35">
      <c r="A21" s="97" t="s">
        <v>11</v>
      </c>
      <c r="B21" s="98">
        <v>2293.67</v>
      </c>
      <c r="C21" s="98">
        <v>2528.69</v>
      </c>
      <c r="D21" s="98">
        <v>1981</v>
      </c>
      <c r="E21" s="98">
        <v>1964</v>
      </c>
      <c r="F21" s="99"/>
      <c r="G21" s="102"/>
      <c r="H21" s="26"/>
      <c r="I21" s="26"/>
      <c r="J21" s="26"/>
    </row>
    <row r="22" spans="1:10" ht="5.15" customHeight="1" x14ac:dyDescent="0.35">
      <c r="A22" s="22"/>
      <c r="B22" s="21"/>
      <c r="C22" s="21"/>
      <c r="E22"/>
      <c r="F22"/>
      <c r="G22"/>
      <c r="H22"/>
    </row>
    <row r="23" spans="1:10" ht="14.5" x14ac:dyDescent="0.35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2025-12-17T18:57:21Z</dcterms:modified>
</cp:coreProperties>
</file>