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2C198072-0C76-43A5-8D94-93112FE6F12D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8" l="1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1" i="128" l="1"/>
</calcChain>
</file>

<file path=xl/sharedStrings.xml><?xml version="1.0" encoding="utf-8"?>
<sst xmlns="http://schemas.openxmlformats.org/spreadsheetml/2006/main" count="88" uniqueCount="57">
  <si>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</si>
  <si>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</si>
  <si>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</si>
  <si>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</si>
  <si>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</si>
  <si>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</si>
  <si>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</si>
  <si>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</si>
  <si>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</si>
  <si>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</si>
  <si>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</si>
  <si>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</si>
  <si>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</si>
  <si>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</si>
  <si>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</si>
  <si>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</si>
  <si>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</si>
  <si>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</si>
  <si>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</si>
  <si>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</si>
  <si>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</si>
  <si>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</si>
  <si>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</si>
  <si>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</si>
  <si>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</si>
  <si>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</si>
  <si>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</si>
  <si>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</si>
  <si>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</si>
  <si>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</si>
  <si>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</si>
  <si>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</si>
  <si>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</si>
  <si>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</si>
  <si>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</si>
  <si>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</si>
  <si>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</si>
  <si>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</si>
  <si>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</si>
  <si>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</si>
  <si>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</si>
  <si>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</si>
  <si>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</si>
  <si>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</si>
  <si>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</si>
  <si>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</si>
  <si>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</si>
  <si>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</si>
  <si>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</si>
  <si>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EE. UU.</t>
  </si>
  <si>
    <t>Información actualizada de acuerdo con el reporte trimestral Livestock and Poultry: World Markets and Trade, abril 10 de 2025.</t>
  </si>
  <si>
    <t>Var %
24-25</t>
  </si>
  <si>
    <t>Part. %
2025</t>
  </si>
  <si>
    <t>EE.UU.</t>
  </si>
  <si>
    <t>Rusia</t>
  </si>
  <si>
    <t>Bélgica</t>
  </si>
  <si>
    <t>Importaciones de carne de cerdo y subproductos (toneladas)
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</si>
</sst>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0.0%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#,##0.000"/>
    <numFmt numFmtId="184" formatCode="_-* #,##0.0_-;\-* #,##0.0_-;_-* &quot;-&quot;_-;_-@_-"/>
    <numFmt numFmtId="185" formatCode="_-* #,##0_-;\-* #,##0_-;_-* &quot;-&quot;??_-;_-@_-"/>
    <numFmt numFmtId="186" formatCode="yyyy"/>
    <numFmt numFmtId="187" formatCode="_-* #,##0.0_-;\-* #,##0.0_-;_-* &quot;-&quot;??_-;_-@_-"/>
    <numFmt numFmtId="188" formatCode="_-* #,##0.0_-;\-* #,##0.0_-;_-* &quot;-&quot;?_-;_-@_-"/>
    <numFmt numFmtId="189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/>
      <bottom style="thin">
        <color rgb="FFC5D9F1"/>
      </bottom>
      <diagonal/>
    </border>
    <border>
      <left style="thin">
        <color rgb="FFC5D9F1"/>
      </left>
      <right/>
      <top/>
      <bottom style="thin">
        <color rgb="FFC5D9F1"/>
      </bottom>
      <diagonal/>
    </border>
    <border>
      <left/>
      <right style="medium">
        <color rgb="FFC5D9F1"/>
      </right>
      <top/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/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1" fontId="35" fillId="2" borderId="0" xfId="0" applyNumberFormat="1" applyFont="1" applyFill="1"/>
    <xf numFmtId="171" fontId="39" fillId="2" borderId="0" xfId="1" applyNumberFormat="1" applyFont="1" applyFill="1" applyBorder="1"/>
    <xf numFmtId="3" fontId="39" fillId="2" borderId="0" xfId="1" applyNumberFormat="1" applyFont="1" applyFill="1" applyBorder="1"/>
    <xf numFmtId="171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1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3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5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6" fontId="33" fillId="2" borderId="0" xfId="0" applyNumberFormat="1" applyFont="1" applyFill="1"/>
    <xf numFmtId="0" fontId="34" fillId="2" borderId="0" xfId="0" applyFont="1" applyFill="1"/>
    <xf numFmtId="188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4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4" fontId="45" fillId="0" borderId="23" xfId="1937" applyNumberFormat="1" applyFont="1" applyFill="1" applyBorder="1"/>
    <xf numFmtId="184" fontId="45" fillId="0" borderId="24" xfId="1937" applyNumberFormat="1" applyFont="1" applyFill="1" applyBorder="1"/>
    <xf numFmtId="0" fontId="45" fillId="0" borderId="25" xfId="0" applyFont="1" applyBorder="1"/>
    <xf numFmtId="184" fontId="45" fillId="0" borderId="26" xfId="1937" applyNumberFormat="1" applyFont="1" applyFill="1" applyBorder="1"/>
    <xf numFmtId="0" fontId="45" fillId="0" borderId="27" xfId="0" applyFont="1" applyBorder="1"/>
    <xf numFmtId="184" fontId="45" fillId="0" borderId="28" xfId="1937" applyNumberFormat="1" applyFont="1" applyFill="1" applyBorder="1"/>
    <xf numFmtId="184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5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5" fontId="33" fillId="3" borderId="24" xfId="1938" applyNumberFormat="1" applyFont="1" applyFill="1" applyBorder="1"/>
    <xf numFmtId="185" fontId="33" fillId="3" borderId="26" xfId="1938" applyNumberFormat="1" applyFont="1" applyFill="1" applyBorder="1"/>
    <xf numFmtId="185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5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5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4" fontId="45" fillId="0" borderId="30" xfId="1937" applyNumberFormat="1" applyFont="1" applyFill="1" applyBorder="1"/>
    <xf numFmtId="184" fontId="45" fillId="0" borderId="31" xfId="1937" applyNumberFormat="1" applyFont="1" applyFill="1" applyBorder="1"/>
    <xf numFmtId="184" fontId="45" fillId="0" borderId="32" xfId="1937" applyNumberFormat="1" applyFont="1" applyFill="1" applyBorder="1"/>
    <xf numFmtId="188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9" fontId="49" fillId="0" borderId="0" xfId="0" applyNumberFormat="1" applyFont="1"/>
    <xf numFmtId="187" fontId="33" fillId="3" borderId="35" xfId="1938" applyNumberFormat="1" applyFont="1" applyFill="1" applyBorder="1"/>
    <xf numFmtId="187" fontId="33" fillId="3" borderId="37" xfId="1938" applyNumberFormat="1" applyFont="1" applyFill="1" applyBorder="1"/>
    <xf numFmtId="187" fontId="33" fillId="3" borderId="38" xfId="1938" applyNumberFormat="1" applyFont="1" applyFill="1" applyBorder="1"/>
    <xf numFmtId="189" fontId="33" fillId="2" borderId="34" xfId="0" applyNumberFormat="1" applyFont="1" applyFill="1" applyBorder="1" applyAlignment="1">
      <alignment horizontal="right" vertical="center"/>
    </xf>
    <xf numFmtId="189" fontId="33" fillId="2" borderId="36" xfId="0" applyNumberFormat="1" applyFont="1" applyFill="1" applyBorder="1" applyAlignment="1">
      <alignment horizontal="right" vertical="center"/>
    </xf>
    <xf numFmtId="189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1" fontId="45" fillId="0" borderId="42" xfId="1" applyNumberFormat="1" applyFont="1" applyBorder="1" applyAlignment="1">
      <alignment horizontal="right" vertical="center" wrapText="1"/>
    </xf>
    <xf numFmtId="171" fontId="45" fillId="0" borderId="43" xfId="1" applyNumberFormat="1" applyFont="1" applyBorder="1" applyAlignment="1">
      <alignment horizontal="right" vertical="center" wrapText="1"/>
    </xf>
    <xf numFmtId="171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1" fontId="45" fillId="0" borderId="18" xfId="1" applyNumberFormat="1" applyFont="1" applyBorder="1" applyAlignment="1">
      <alignment horizontal="right" vertical="center" wrapText="1"/>
    </xf>
    <xf numFmtId="171" fontId="45" fillId="0" borderId="46" xfId="1" applyNumberFormat="1" applyFont="1" applyBorder="1" applyAlignment="1">
      <alignment horizontal="right" vertical="center" wrapText="1"/>
    </xf>
    <xf numFmtId="171" fontId="46" fillId="0" borderId="28" xfId="1" applyNumberFormat="1" applyFont="1" applyBorder="1" applyAlignment="1">
      <alignment horizontal="right" vertical="center" wrapText="1"/>
    </xf>
    <xf numFmtId="187" fontId="33" fillId="3" borderId="40" xfId="1938" applyNumberFormat="1" applyFont="1" applyFill="1" applyBorder="1"/>
    <xf numFmtId="0" fontId="45" fillId="0" borderId="50" xfId="0" applyFont="1" applyBorder="1" applyAlignment="1">
      <alignment horizontal="left" vertical="center" wrapText="1"/>
    </xf>
    <xf numFmtId="3" fontId="45" fillId="0" borderId="46" xfId="0" applyNumberFormat="1" applyFont="1" applyBorder="1" applyAlignment="1">
      <alignment horizontal="right" vertical="center" wrapText="1"/>
    </xf>
    <xf numFmtId="3" fontId="45" fillId="0" borderId="51" xfId="0" applyNumberFormat="1" applyFont="1" applyBorder="1" applyAlignment="1">
      <alignment horizontal="right" vertical="center" wrapText="1"/>
    </xf>
    <xf numFmtId="171" fontId="45" fillId="0" borderId="52" xfId="1" applyNumberFormat="1" applyFont="1" applyBorder="1" applyAlignment="1">
      <alignment horizontal="right" vertical="center" wrapText="1"/>
    </xf>
    <xf numFmtId="0" fontId="45" fillId="0" borderId="48" xfId="0" applyFont="1" applyBorder="1" applyAlignment="1">
      <alignment horizontal="center" vertical="center" wrapText="1"/>
    </xf>
    <xf numFmtId="3" fontId="45" fillId="0" borderId="53" xfId="0" applyNumberFormat="1" applyFont="1" applyBorder="1" applyAlignment="1">
      <alignment horizontal="center" vertical="center" wrapText="1"/>
    </xf>
    <xf numFmtId="3" fontId="45" fillId="0" borderId="53" xfId="0" applyNumberFormat="1" applyFont="1" applyBorder="1" applyAlignment="1">
      <alignment horizontal="right" vertical="center" wrapText="1"/>
    </xf>
    <xf numFmtId="186" fontId="33" fillId="26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horizontal="center" vertical="center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abSelected="1" workbookViewId="0">
      <selection activeCell="C29" sqref="C29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7"/>
    </row>
    <row r="7" spans="1:19" ht="18.75" customHeight="1" x14ac:dyDescent="0.3">
      <c r="A7" s="106" t="s">
        <v>36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9" ht="18.75" customHeigh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>
        <v>2024</v>
      </c>
      <c r="Q10" s="32" t="s">
        <v>48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57.06</v>
      </c>
      <c r="Q11" s="35">
        <v>57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1.306</v>
      </c>
      <c r="Q12" s="37">
        <v>1.3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9.7000000000000003E-2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58.268999999999998</v>
      </c>
      <c r="Q14" s="40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50</v>
      </c>
      <c r="J17" s="15"/>
    </row>
    <row r="18" spans="1:32" ht="15.75" x14ac:dyDescent="0.3">
      <c r="A18" s="14" t="s">
        <v>45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zoomScale="80" zoomScaleNormal="80" workbookViewId="0">
      <selection activeCell="F16" sqref="F16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107" t="s">
        <v>56</v>
      </c>
      <c r="B6" s="107"/>
      <c r="C6" s="107"/>
      <c r="D6" s="107"/>
      <c r="E6" s="107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107"/>
      <c r="B7" s="107"/>
      <c r="C7" s="107"/>
      <c r="D7" s="107"/>
      <c r="E7" s="107"/>
    </row>
    <row r="8" spans="1:12" ht="21" customHeight="1" x14ac:dyDescent="0.25">
      <c r="A8" s="107"/>
      <c r="B8" s="107"/>
      <c r="C8" s="107"/>
      <c r="D8" s="107"/>
      <c r="E8" s="107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2024</v>
      </c>
      <c r="C10" s="87">
        <v>2025</v>
      </c>
      <c r="D10" s="32" t="s">
        <v>51</v>
      </c>
      <c r="E10" s="86" t="s">
        <v>52</v>
      </c>
    </row>
    <row r="11" spans="1:12" x14ac:dyDescent="0.25">
      <c r="A11" s="42" t="s">
        <v>24</v>
      </c>
      <c r="B11" s="43">
        <v>254556</v>
      </c>
      <c r="C11" s="88">
        <v>268795</v>
      </c>
      <c r="D11" s="91">
        <f t="shared" ref="D11:D25" si="0">C11/B11-1</f>
        <v>5.5936611197536124E-2</v>
      </c>
      <c r="E11" s="83">
        <f>C11/$C$25</f>
        <v>0.24384280917947365</v>
      </c>
    </row>
    <row r="12" spans="1:12" x14ac:dyDescent="0.25">
      <c r="A12" s="94" t="s">
        <v>53</v>
      </c>
      <c r="B12" s="95">
        <v>190661</v>
      </c>
      <c r="C12" s="96">
        <v>170077</v>
      </c>
      <c r="D12" s="91">
        <f t="shared" si="0"/>
        <v>-0.10796125059660866</v>
      </c>
      <c r="E12" s="97">
        <f t="shared" ref="E12:E25" si="1">C12/$C$25</f>
        <v>0.15428878311284561</v>
      </c>
    </row>
    <row r="13" spans="1:12" x14ac:dyDescent="0.25">
      <c r="A13" s="44" t="s">
        <v>25</v>
      </c>
      <c r="B13" s="41">
        <v>144963</v>
      </c>
      <c r="C13" s="89">
        <v>104128</v>
      </c>
      <c r="D13" s="90">
        <f t="shared" si="0"/>
        <v>-0.28169256982816304</v>
      </c>
      <c r="E13" s="84">
        <f t="shared" si="1"/>
        <v>9.4461816753437497E-2</v>
      </c>
    </row>
    <row r="14" spans="1:12" x14ac:dyDescent="0.25">
      <c r="A14" s="44" t="s">
        <v>38</v>
      </c>
      <c r="B14" s="41">
        <v>97059</v>
      </c>
      <c r="C14" s="89">
        <v>103410</v>
      </c>
      <c r="D14" s="90">
        <f t="shared" si="0"/>
        <v>6.5434426482861019E-2</v>
      </c>
      <c r="E14" s="84">
        <f t="shared" si="1"/>
        <v>9.3810468562470911E-2</v>
      </c>
    </row>
    <row r="15" spans="1:12" x14ac:dyDescent="0.25">
      <c r="A15" s="44" t="s">
        <v>22</v>
      </c>
      <c r="B15" s="41">
        <v>94622</v>
      </c>
      <c r="C15" s="89">
        <v>99453</v>
      </c>
      <c r="D15" s="90">
        <f t="shared" si="0"/>
        <v>5.1055779839783488E-2</v>
      </c>
      <c r="E15" s="84">
        <f t="shared" si="1"/>
        <v>9.0220796150695476E-2</v>
      </c>
    </row>
    <row r="16" spans="1:12" x14ac:dyDescent="0.25">
      <c r="A16" s="44" t="s">
        <v>26</v>
      </c>
      <c r="B16" s="41">
        <v>84286</v>
      </c>
      <c r="C16" s="89">
        <v>88192</v>
      </c>
      <c r="D16" s="90">
        <f t="shared" si="0"/>
        <v>4.6342215789098917E-2</v>
      </c>
      <c r="E16" s="84">
        <f t="shared" si="1"/>
        <v>8.0005152726636053E-2</v>
      </c>
    </row>
    <row r="17" spans="1:5" x14ac:dyDescent="0.25">
      <c r="A17" s="44" t="s">
        <v>39</v>
      </c>
      <c r="B17" s="41">
        <v>52739</v>
      </c>
      <c r="C17" s="89">
        <v>65254</v>
      </c>
      <c r="D17" s="90">
        <f t="shared" si="0"/>
        <v>0.23730066933388949</v>
      </c>
      <c r="E17" s="84">
        <f t="shared" si="1"/>
        <v>5.9196483082636857E-2</v>
      </c>
    </row>
    <row r="18" spans="1:5" x14ac:dyDescent="0.25">
      <c r="A18" s="44" t="s">
        <v>27</v>
      </c>
      <c r="B18" s="41">
        <v>56630</v>
      </c>
      <c r="C18" s="89">
        <v>63931</v>
      </c>
      <c r="D18" s="90">
        <f t="shared" si="0"/>
        <v>0.12892459826946845</v>
      </c>
      <c r="E18" s="84">
        <f t="shared" si="1"/>
        <v>5.7996296931315423E-2</v>
      </c>
    </row>
    <row r="19" spans="1:5" x14ac:dyDescent="0.25">
      <c r="A19" s="44" t="s">
        <v>28</v>
      </c>
      <c r="B19" s="41">
        <v>50468</v>
      </c>
      <c r="C19" s="89">
        <v>58520</v>
      </c>
      <c r="D19" s="90">
        <f t="shared" si="0"/>
        <v>0.15954664341761116</v>
      </c>
      <c r="E19" s="84">
        <f t="shared" si="1"/>
        <v>5.3087599074323547E-2</v>
      </c>
    </row>
    <row r="20" spans="1:5" x14ac:dyDescent="0.25">
      <c r="A20" s="44" t="s">
        <v>29</v>
      </c>
      <c r="B20" s="41">
        <v>25230</v>
      </c>
      <c r="C20" s="89">
        <v>28362</v>
      </c>
      <c r="D20" s="90">
        <f t="shared" si="0"/>
        <v>0.12413793103448278</v>
      </c>
      <c r="E20" s="84">
        <f t="shared" si="1"/>
        <v>2.5729160713362346E-2</v>
      </c>
    </row>
    <row r="21" spans="1:5" x14ac:dyDescent="0.25">
      <c r="A21" s="44" t="s">
        <v>54</v>
      </c>
      <c r="B21" s="41">
        <v>1724</v>
      </c>
      <c r="C21" s="89">
        <v>25200</v>
      </c>
      <c r="D21" s="90">
        <f t="shared" si="0"/>
        <v>13.617169373549883</v>
      </c>
      <c r="E21" s="84">
        <f t="shared" si="1"/>
        <v>2.2860688596598656E-2</v>
      </c>
    </row>
    <row r="22" spans="1:5" x14ac:dyDescent="0.25">
      <c r="A22" s="44" t="s">
        <v>55</v>
      </c>
      <c r="B22" s="41">
        <v>3817</v>
      </c>
      <c r="C22" s="89">
        <v>11036</v>
      </c>
      <c r="D22" s="90">
        <f t="shared" si="0"/>
        <v>1.8912758711029602</v>
      </c>
      <c r="E22" s="84">
        <f t="shared" si="1"/>
        <v>1.0011530133018363E-2</v>
      </c>
    </row>
    <row r="23" spans="1:5" x14ac:dyDescent="0.25">
      <c r="A23" s="44" t="s">
        <v>31</v>
      </c>
      <c r="B23" s="41">
        <v>5735</v>
      </c>
      <c r="C23" s="89">
        <v>6565</v>
      </c>
      <c r="D23" s="90">
        <f t="shared" si="0"/>
        <v>0.14472537053182211</v>
      </c>
      <c r="E23" s="84">
        <f t="shared" si="1"/>
        <v>5.9555722474869122E-3</v>
      </c>
    </row>
    <row r="24" spans="1:5" x14ac:dyDescent="0.25">
      <c r="A24" s="44" t="s">
        <v>23</v>
      </c>
      <c r="B24" s="41">
        <v>6229</v>
      </c>
      <c r="C24" s="89">
        <v>9406</v>
      </c>
      <c r="D24" s="90">
        <f t="shared" si="0"/>
        <v>0.51003371327660951</v>
      </c>
      <c r="E24" s="84">
        <f t="shared" si="1"/>
        <v>8.5328427356986883E-3</v>
      </c>
    </row>
    <row r="25" spans="1:5" ht="15.75" thickBot="1" x14ac:dyDescent="0.3">
      <c r="A25" s="45" t="s">
        <v>33</v>
      </c>
      <c r="B25" s="46">
        <v>1068719</v>
      </c>
      <c r="C25" s="46">
        <v>1102329</v>
      </c>
      <c r="D25" s="92">
        <f t="shared" si="0"/>
        <v>3.1448865417382788E-2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41</v>
      </c>
      <c r="B27" s="24"/>
      <c r="C27" s="24"/>
      <c r="D27" s="24"/>
      <c r="E27" s="24"/>
    </row>
  </sheetData>
  <sortState xmlns:xlrd2="http://schemas.microsoft.com/office/spreadsheetml/2017/richdata2" ref="G11:J24">
    <sortCondition descending="1" ref="I11:I24"/>
  </sortState>
  <mergeCells count="1">
    <mergeCell ref="A6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AC51"/>
  <sheetViews>
    <sheetView showGridLines="0" topLeftCell="A2" zoomScale="80" zoomScaleNormal="80" workbookViewId="0">
      <pane xSplit="2" ySplit="7" topLeftCell="C12" activePane="bottomRight" state="frozen"/>
      <selection activeCell="A2" sqref="A2"/>
      <selection pane="topRight" activeCell="C2" sqref="C2"/>
      <selection pane="bottomLeft" activeCell="A9" sqref="A9"/>
      <selection pane="bottomRight" activeCell="C25" sqref="C25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107" t="s">
        <v>46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47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49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108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109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110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108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109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110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29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29" x14ac:dyDescent="0.25">
      <c r="A18" s="108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29" x14ac:dyDescent="0.25">
      <c r="A19" s="109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29" ht="15.75" thickBot="1" x14ac:dyDescent="0.3">
      <c r="A20" s="110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29" x14ac:dyDescent="0.25">
      <c r="A21" s="98">
        <v>2025</v>
      </c>
      <c r="B21" s="99">
        <v>1</v>
      </c>
      <c r="C21" s="100">
        <v>59787</v>
      </c>
      <c r="D21" s="100">
        <v>47400</v>
      </c>
      <c r="E21" s="100">
        <v>28591</v>
      </c>
      <c r="F21" s="100">
        <v>46458</v>
      </c>
      <c r="G21" s="100">
        <v>92177</v>
      </c>
      <c r="H21" s="100">
        <v>129475</v>
      </c>
      <c r="I21" s="100">
        <v>3451</v>
      </c>
      <c r="J21" s="100">
        <v>30151</v>
      </c>
      <c r="K21" s="100">
        <v>14766</v>
      </c>
      <c r="L21" s="100">
        <v>0</v>
      </c>
      <c r="M21" s="100">
        <v>51686</v>
      </c>
      <c r="N21" s="100">
        <v>1038</v>
      </c>
      <c r="O21" s="100">
        <v>30421</v>
      </c>
      <c r="P21" s="100">
        <v>17989</v>
      </c>
      <c r="Q21" s="100">
        <v>553390</v>
      </c>
    </row>
    <row r="22" spans="1:29" x14ac:dyDescent="0.25">
      <c r="A22" s="80"/>
      <c r="B22" s="78">
        <v>2</v>
      </c>
      <c r="C22" s="41">
        <v>44341</v>
      </c>
      <c r="D22" s="41">
        <v>52053</v>
      </c>
      <c r="E22" s="41">
        <v>29929</v>
      </c>
      <c r="F22" s="41">
        <v>41734</v>
      </c>
      <c r="G22" s="41">
        <v>77900</v>
      </c>
      <c r="H22" s="41">
        <v>139320</v>
      </c>
      <c r="I22" s="41">
        <v>3114</v>
      </c>
      <c r="J22" s="41">
        <v>33780</v>
      </c>
      <c r="K22" s="41">
        <v>13596</v>
      </c>
      <c r="L22" s="41">
        <v>0</v>
      </c>
      <c r="M22" s="41">
        <v>51724</v>
      </c>
      <c r="N22" s="41">
        <v>982</v>
      </c>
      <c r="O22" s="41">
        <v>34833</v>
      </c>
      <c r="P22" s="41">
        <v>25633</v>
      </c>
      <c r="Q22" s="41">
        <v>548939</v>
      </c>
    </row>
    <row r="23" spans="1:29" ht="3" customHeight="1" x14ac:dyDescent="0.25"/>
    <row r="24" spans="1:29" ht="15.75" x14ac:dyDescent="0.3">
      <c r="A24" s="24" t="s">
        <v>41</v>
      </c>
      <c r="B24" s="24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x14ac:dyDescent="0.25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x14ac:dyDescent="0.25"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x14ac:dyDescent="0.25"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x14ac:dyDescent="0.25"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x14ac:dyDescent="0.25"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 x14ac:dyDescent="0.25"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x14ac:dyDescent="0.25"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x14ac:dyDescent="0.25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3:29" x14ac:dyDescent="0.25">
      <c r="C33" s="102"/>
      <c r="D33" s="104"/>
      <c r="E33" s="104"/>
      <c r="F33" s="104"/>
      <c r="G33" s="104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3:29" x14ac:dyDescent="0.25"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3:29" x14ac:dyDescent="0.25"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3:29" x14ac:dyDescent="0.25"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</row>
    <row r="37" spans="3:29" x14ac:dyDescent="0.25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</row>
    <row r="38" spans="3:29" x14ac:dyDescent="0.25"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</row>
    <row r="39" spans="3:29" x14ac:dyDescent="0.25"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</row>
    <row r="40" spans="3:29" x14ac:dyDescent="0.25"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3:29" x14ac:dyDescent="0.25"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</row>
    <row r="42" spans="3:29" x14ac:dyDescent="0.25"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</row>
    <row r="43" spans="3:29" x14ac:dyDescent="0.25"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</row>
    <row r="44" spans="3:29" x14ac:dyDescent="0.25"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</row>
    <row r="45" spans="3:29" x14ac:dyDescent="0.25"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</row>
    <row r="46" spans="3:29" x14ac:dyDescent="0.25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3:29" x14ac:dyDescent="0.25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3:29" x14ac:dyDescent="0.25"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3:29" x14ac:dyDescent="0.25"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3:29" x14ac:dyDescent="0.25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3:29" x14ac:dyDescent="0.25"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zoomScaleNormal="100" workbookViewId="0">
      <selection activeCell="B25" sqref="B25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11" t="s">
        <v>44</v>
      </c>
      <c r="B6" s="111"/>
      <c r="C6" s="111"/>
      <c r="D6" s="25"/>
      <c r="E6" s="25"/>
      <c r="F6" s="25"/>
      <c r="G6" s="25"/>
      <c r="H6" s="25"/>
      <c r="I6" s="25"/>
      <c r="J6" s="25"/>
    </row>
    <row r="7" spans="1:12" ht="18.75" x14ac:dyDescent="0.3">
      <c r="A7" s="111"/>
      <c r="B7" s="111"/>
      <c r="C7" s="111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42</v>
      </c>
      <c r="C9" s="66" t="s">
        <v>43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 s="70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F23"/>
      <c r="G23"/>
      <c r="H23"/>
    </row>
    <row r="24" spans="1:12" ht="15.75" x14ac:dyDescent="0.3">
      <c r="A24" s="68" t="s">
        <v>40</v>
      </c>
      <c r="B24" s="75">
        <v>427.43</v>
      </c>
      <c r="C24" s="73">
        <v>40.78</v>
      </c>
      <c r="F24"/>
      <c r="G24"/>
      <c r="H24"/>
    </row>
    <row r="25" spans="1:12" ht="16.5" thickBot="1" x14ac:dyDescent="0.35">
      <c r="A25" s="69" t="s">
        <v>48</v>
      </c>
      <c r="B25" s="76">
        <v>422.5</v>
      </c>
      <c r="C25" s="93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50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45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topLeftCell="A4" zoomScaleNormal="100" workbookViewId="0">
      <selection activeCell="F15" sqref="F15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11" t="s">
        <v>20</v>
      </c>
      <c r="B6" s="111"/>
      <c r="C6" s="111"/>
      <c r="D6" s="111"/>
      <c r="E6" s="111"/>
    </row>
    <row r="7" spans="1:10" ht="18.75" x14ac:dyDescent="0.3">
      <c r="A7" s="111"/>
      <c r="B7" s="111"/>
      <c r="C7" s="111"/>
      <c r="D7" s="111"/>
      <c r="E7" s="111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13518.055555555555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13048.888888888889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>
        <v>13709.523809523809</v>
      </c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>
        <v>13655.714285714286</v>
      </c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>
        <v>14021.842105263158</v>
      </c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>
        <v>13343</v>
      </c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topLeftCell="A6" zoomScaleNormal="100" workbookViewId="0">
      <selection activeCell="N60" sqref="N60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11" t="s">
        <v>37</v>
      </c>
      <c r="B5" s="111"/>
      <c r="C5" s="111"/>
      <c r="D5" s="111"/>
      <c r="E5" s="111"/>
    </row>
    <row r="6" spans="1:10" ht="18.75" customHeight="1" x14ac:dyDescent="0.3">
      <c r="A6" s="111"/>
      <c r="B6" s="111"/>
      <c r="C6" s="111"/>
      <c r="D6" s="111"/>
      <c r="E6" s="111"/>
    </row>
    <row r="7" spans="1:10" ht="18.75" x14ac:dyDescent="0.3">
      <c r="A7" s="111"/>
      <c r="B7" s="111"/>
      <c r="C7" s="111"/>
      <c r="D7" s="111"/>
      <c r="E7" s="111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1852.3262560386474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1793.7655111111112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>
        <v>1890.8044671201815</v>
      </c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>
        <v>1871.205285714286</v>
      </c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>
        <v>1943.1723732057417</v>
      </c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>
        <v>1857.9809809523811</v>
      </c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2025-08-20T17:37:10Z</dcterms:modified>
</cp:coreProperties>
</file>