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ueva Estructura\Anexos\Anexos página\"/>
    </mc:Choice>
  </mc:AlternateContent>
  <xr:revisionPtr revIDLastSave="0" documentId="13_ncr:1_{364E08E2-B54C-41F4-BF21-95449FB17C8A}" xr6:coauthVersionLast="47" xr6:coauthVersionMax="47" xr10:uidLastSave="{00000000-0000-0000-0000-000000000000}"/>
  <bookViews>
    <workbookView xWindow="-120" yWindow="-120" windowWidth="29040" windowHeight="1584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<sst xmlns="http://schemas.openxmlformats.org/spreadsheetml/2006/main" count="144" uniqueCount="32">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</sst>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69" fontId="3" fillId="4" borderId="6" xfId="0" applyNumberFormat="1" applyFont="1" applyFill="1" applyBorder="1" applyAlignment="1">
      <alignment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Q13" sqref="Q13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91" t="s">
        <v>24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31" ht="18.75" thickBo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31" s="16" customFormat="1" ht="24" customHeight="1" x14ac:dyDescent="0.25">
      <c r="A8" s="88" t="s">
        <v>0</v>
      </c>
      <c r="B8" s="89">
        <v>2010</v>
      </c>
      <c r="C8" s="89">
        <v>2011</v>
      </c>
      <c r="D8" s="89">
        <v>2012</v>
      </c>
      <c r="E8" s="89">
        <v>2013</v>
      </c>
      <c r="F8" s="89">
        <v>2014</v>
      </c>
      <c r="G8" s="89">
        <v>2015</v>
      </c>
      <c r="H8" s="89">
        <v>2016</v>
      </c>
      <c r="I8" s="89">
        <v>2017</v>
      </c>
      <c r="J8" s="89">
        <v>2018</v>
      </c>
      <c r="K8" s="89">
        <v>2019</v>
      </c>
      <c r="L8" s="89">
        <v>2020</v>
      </c>
      <c r="M8" s="89">
        <v>2021</v>
      </c>
      <c r="N8" s="89">
        <v>2022</v>
      </c>
      <c r="O8" s="90">
        <v>2023</v>
      </c>
      <c r="P8" s="90">
        <v>2024</v>
      </c>
      <c r="Q8" s="90">
        <v>2025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41">
        <v>263.92</v>
      </c>
      <c r="P9" s="41">
        <v>177.88357142857143</v>
      </c>
      <c r="Q9" s="53">
        <v>185.7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41">
        <v>264.2</v>
      </c>
      <c r="P10" s="41">
        <v>166.54652380952399</v>
      </c>
      <c r="Q10" s="53">
        <v>191.9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41">
        <v>250.93</v>
      </c>
      <c r="P11" s="41">
        <v>169.83965000000001</v>
      </c>
      <c r="Q11" s="53">
        <v>178.72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41">
        <v>257.82</v>
      </c>
      <c r="P12" s="41">
        <v>171.10427272727301</v>
      </c>
      <c r="Q12" s="53">
        <v>186.3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41">
        <v>239.72</v>
      </c>
      <c r="P13" s="41">
        <v>178.991318181818</v>
      </c>
      <c r="Q13" s="53">
        <v>176.9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41">
        <v>242.18</v>
      </c>
      <c r="P14" s="41">
        <v>173.09589473684201</v>
      </c>
      <c r="Q14" s="53"/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41">
        <v>215.98</v>
      </c>
      <c r="P15" s="41">
        <v>156.78845454545501</v>
      </c>
      <c r="Q15" s="53"/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41">
        <v>187.33</v>
      </c>
      <c r="P16" s="41">
        <v>148.288590909091</v>
      </c>
      <c r="Q16" s="53"/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41">
        <v>186.62</v>
      </c>
      <c r="P17" s="41">
        <v>157.70925</v>
      </c>
      <c r="Q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41">
        <v>192.3</v>
      </c>
      <c r="P18" s="41">
        <v>163.81899999999999</v>
      </c>
      <c r="Q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41">
        <v>183.78885714285715</v>
      </c>
      <c r="P19" s="41">
        <v>167.01485</v>
      </c>
      <c r="Q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8">
        <v>184.61249999999998</v>
      </c>
      <c r="P20" s="58">
        <v>173</v>
      </c>
      <c r="Q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5" zoomScaleNormal="100" workbookViewId="0">
      <selection activeCell="Q13" sqref="Q13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4" t="s">
        <v>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  <c r="Q9" s="46">
        <v>2025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3">
        <v>467928.44</v>
      </c>
      <c r="P10" s="43">
        <v>558232.96299999999</v>
      </c>
      <c r="Q10" s="48">
        <v>600643.70899999992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3">
        <v>498543.59</v>
      </c>
      <c r="P11" s="43">
        <v>465777.96100000001</v>
      </c>
      <c r="Q11" s="48">
        <v>517156.13300000009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3">
        <v>465913.06</v>
      </c>
      <c r="P12" s="43">
        <v>589944.02500000002</v>
      </c>
      <c r="Q12" s="48">
        <v>647413.33799999999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3">
        <v>534123.27</v>
      </c>
      <c r="P13" s="43">
        <v>558004.55299999996</v>
      </c>
      <c r="Q13" s="48">
        <v>609107.37399999995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3">
        <v>363894.98</v>
      </c>
      <c r="P14" s="43">
        <v>548361.50800000003</v>
      </c>
      <c r="Q14" s="48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3">
        <v>356672.34</v>
      </c>
      <c r="P15" s="43">
        <v>467951.68</v>
      </c>
      <c r="Q15" s="48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3">
        <v>442367.33</v>
      </c>
      <c r="P16" s="43">
        <v>324399.06900000002</v>
      </c>
      <c r="Q16" s="48"/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3">
        <v>812693.85</v>
      </c>
      <c r="P17" s="43">
        <v>656942.25199999998</v>
      </c>
      <c r="Q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3">
        <v>431971.565</v>
      </c>
      <c r="P18" s="43">
        <v>600606.57180000003</v>
      </c>
      <c r="Q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3">
        <v>468255.87</v>
      </c>
      <c r="P19" s="43">
        <v>621671.26399999997</v>
      </c>
      <c r="Q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3">
        <v>341332.16399999999</v>
      </c>
      <c r="P20" s="43">
        <v>528900.61899999995</v>
      </c>
      <c r="Q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3">
        <v>725803.88</v>
      </c>
      <c r="P21" s="43">
        <v>527782.81200000003</v>
      </c>
      <c r="Q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0">
        <f>SUM(O10:O21)</f>
        <v>5909500.3389999997</v>
      </c>
      <c r="P22" s="50">
        <f>SUM(P10:P21)</f>
        <v>6448575.2777999993</v>
      </c>
      <c r="Q22" s="51">
        <f>SUM(Q10:Q21)</f>
        <v>2374320.554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3" t="s">
        <v>18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5" zoomScaleNormal="100" workbookViewId="0">
      <selection activeCell="Q13" sqref="Q13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4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5">
        <v>320.72000000000003</v>
      </c>
      <c r="P10" s="65">
        <v>238.63836584297144</v>
      </c>
      <c r="Q10" s="66">
        <v>235.75097934970185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39">
        <v>324.89999999999998</v>
      </c>
      <c r="P11" s="39">
        <v>234.94433782366099</v>
      </c>
      <c r="Q11" s="67">
        <v>240.44437595969927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39">
        <v>327.10000000000002</v>
      </c>
      <c r="P12" s="39">
        <v>223.50129660182591</v>
      </c>
      <c r="Q12" s="67">
        <v>240.54011932945798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39">
        <v>315.08</v>
      </c>
      <c r="P13" s="39">
        <v>216.53197639769084</v>
      </c>
      <c r="Q13" s="63">
        <v>233.07493104229195</v>
      </c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39">
        <v>312.14</v>
      </c>
      <c r="P14" s="39">
        <v>218.87318387416798</v>
      </c>
      <c r="Q14" s="68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39">
        <v>306.26</v>
      </c>
      <c r="P15" s="39">
        <v>221.39349284951825</v>
      </c>
      <c r="Q15" s="68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39">
        <v>283.54000000000002</v>
      </c>
      <c r="P16" s="39">
        <v>214.49313382585558</v>
      </c>
      <c r="Q16" s="68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39">
        <v>246.32</v>
      </c>
      <c r="P17" s="39">
        <v>206.34529116875859</v>
      </c>
      <c r="Q17" s="63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39">
        <v>234.13</v>
      </c>
      <c r="P18" s="39">
        <v>203.67807963435945</v>
      </c>
      <c r="Q18" s="63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39">
        <v>241.3</v>
      </c>
      <c r="P19" s="39">
        <v>216.21392229897242</v>
      </c>
      <c r="Q19" s="63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39">
        <v>247.2</v>
      </c>
      <c r="P20" s="39">
        <v>228.71501470108893</v>
      </c>
      <c r="Q20" s="63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39">
        <v>239.69</v>
      </c>
      <c r="P21" s="39">
        <v>233.21616680461352</v>
      </c>
      <c r="Q21" s="63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69">
        <f t="shared" si="0"/>
        <v>283.19833333333338</v>
      </c>
      <c r="P22" s="69">
        <f t="shared" ref="P22:Q22" si="1">AVERAGE(P10:P21)</f>
        <v>221.37868848529033</v>
      </c>
      <c r="Q22" s="70">
        <f t="shared" si="1"/>
        <v>237.45260142028778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</row>
    <row r="25" spans="1:29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Normal="100" workbookViewId="0">
      <selection activeCell="Q14" sqref="Q14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91" t="s">
        <v>26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73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74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74">
        <v>369.34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74">
        <v>377.9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74">
        <v>386.2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74"/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74"/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74"/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87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58">
        <v>361.4</v>
      </c>
      <c r="Q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Q13" sqref="Q13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27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0">
        <v>50603.28</v>
      </c>
      <c r="P10" s="80">
        <v>17830.815999999999</v>
      </c>
      <c r="Q10" s="81">
        <v>54730.945999999996</v>
      </c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76">
        <v>21033.27</v>
      </c>
      <c r="P11" s="76">
        <v>30539.055</v>
      </c>
      <c r="Q11" s="82">
        <v>49810.529000000002</v>
      </c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76">
        <v>74195.69</v>
      </c>
      <c r="P12" s="76">
        <v>60595.589</v>
      </c>
      <c r="Q12" s="82">
        <v>45559.373</v>
      </c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76">
        <v>53190.85</v>
      </c>
      <c r="P13" s="76">
        <v>43839.957000000002</v>
      </c>
      <c r="Q13" s="82">
        <v>83329.361999999994</v>
      </c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76">
        <v>88635.02</v>
      </c>
      <c r="P14" s="76">
        <v>58528.845999999998</v>
      </c>
      <c r="Q14" s="82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76">
        <v>11253.71</v>
      </c>
      <c r="P15" s="76">
        <v>37770.762000000002</v>
      </c>
      <c r="Q15" s="82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76">
        <v>35574.44</v>
      </c>
      <c r="P16" s="76">
        <v>34783.286</v>
      </c>
      <c r="Q16" s="82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76">
        <v>27504.43</v>
      </c>
      <c r="P17" s="76">
        <v>27058.075000000001</v>
      </c>
      <c r="Q17" s="82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76">
        <v>23507.383000000002</v>
      </c>
      <c r="P18" s="76">
        <v>36612.610999999997</v>
      </c>
      <c r="Q18" s="82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77">
        <v>18922.98</v>
      </c>
      <c r="P19" s="77">
        <v>33016.993999999999</v>
      </c>
      <c r="Q19" s="83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78">
        <v>18684.556</v>
      </c>
      <c r="P20" s="78">
        <v>32020.709699999996</v>
      </c>
      <c r="Q20" s="84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78">
        <v>61678.01</v>
      </c>
      <c r="P21" s="78">
        <v>31046.337</v>
      </c>
      <c r="Q21" s="84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Q22" si="1">SUM(N10:N21)</f>
        <v>477736.23</v>
      </c>
      <c r="O22" s="50">
        <f t="shared" si="1"/>
        <v>484783.61899999995</v>
      </c>
      <c r="P22" s="50">
        <f t="shared" si="1"/>
        <v>443643.03769999999</v>
      </c>
      <c r="Q22" s="50">
        <f t="shared" si="1"/>
        <v>233430.21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3" t="s">
        <v>19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Q13" sqref="Q13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28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5">
        <v>521.96096970548069</v>
      </c>
      <c r="Q10" s="66">
        <v>510.14833977361172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39">
        <v>530.45000000000005</v>
      </c>
      <c r="Q11" s="67">
        <v>526.8336335732746</v>
      </c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39">
        <v>499.55</v>
      </c>
      <c r="Q12" s="67">
        <v>484.63061274820774</v>
      </c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39">
        <v>488.56814914302902</v>
      </c>
      <c r="Q13" s="67">
        <v>424.66877932897415</v>
      </c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39">
        <v>490.97019493601499</v>
      </c>
      <c r="Q14" s="68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39">
        <v>486.55411744142202</v>
      </c>
      <c r="Q15" s="68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39">
        <v>462.593866778429</v>
      </c>
      <c r="Q16" s="68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39">
        <v>471.27418155208699</v>
      </c>
      <c r="Q17" s="63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39">
        <v>447.68524730454197</v>
      </c>
      <c r="Q18" s="67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39">
        <v>443.52830999696698</v>
      </c>
      <c r="Q19" s="63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39">
        <v>430.49258586545329</v>
      </c>
      <c r="Q20" s="63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39">
        <v>431.4742705395488</v>
      </c>
      <c r="Q21" s="63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69">
        <f t="shared" ref="P22:Q22" si="1">AVERAGE(P10:P21)</f>
        <v>475.42515777191448</v>
      </c>
      <c r="Q22" s="69">
        <f t="shared" si="1"/>
        <v>486.57034135601702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7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Normal="100" workbookViewId="0">
      <selection activeCell="Q14" sqref="Q14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91" t="s">
        <v>29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73">
        <v>533.77</v>
      </c>
      <c r="P10" s="73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41">
        <v>543.36</v>
      </c>
      <c r="P11" s="41">
        <v>379.72</v>
      </c>
      <c r="Q11" s="74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41">
        <v>523.95000000000005</v>
      </c>
      <c r="P12" s="41">
        <v>371.26</v>
      </c>
      <c r="Q12" s="74">
        <v>325.92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41">
        <v>496.63</v>
      </c>
      <c r="P13" s="41">
        <v>373.23</v>
      </c>
      <c r="Q13" s="74">
        <v>321.60000000000002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41">
        <v>459.77</v>
      </c>
      <c r="P14" s="41">
        <v>407.34400454545499</v>
      </c>
      <c r="Q14" s="74">
        <v>321.3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41">
        <v>447.85</v>
      </c>
      <c r="P15" s="41">
        <v>399.54131052631601</v>
      </c>
      <c r="Q15" s="74"/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41">
        <v>480.58</v>
      </c>
      <c r="P16" s="41">
        <v>393.33964090909097</v>
      </c>
      <c r="Q16" s="74"/>
    </row>
    <row r="17" spans="1:17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41">
        <v>470.2</v>
      </c>
      <c r="P17" s="41">
        <v>355.47526818181802</v>
      </c>
      <c r="Q17" s="74"/>
    </row>
    <row r="18" spans="1:17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41">
        <v>438.66</v>
      </c>
      <c r="P18" s="41">
        <v>354.82839000000001</v>
      </c>
      <c r="Q18" s="74"/>
    </row>
    <row r="19" spans="1:17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41">
        <v>440.78</v>
      </c>
      <c r="P19" s="41">
        <v>350.35277391304351</v>
      </c>
      <c r="Q19" s="74"/>
    </row>
    <row r="20" spans="1:17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41">
        <v>498.41</v>
      </c>
      <c r="P20" s="41">
        <v>322.33226999999999</v>
      </c>
      <c r="Q20" s="74"/>
    </row>
    <row r="21" spans="1:17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58">
        <v>454.93</v>
      </c>
      <c r="P21" s="58">
        <v>319.89999999999998</v>
      </c>
      <c r="Q21" s="75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Q13" sqref="Q13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30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79">
        <v>154878.92000000001</v>
      </c>
      <c r="P10" s="79">
        <v>107088</v>
      </c>
      <c r="Q10" s="85">
        <v>186073.22999999998</v>
      </c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3">
        <v>65979.83</v>
      </c>
      <c r="P11" s="43">
        <v>125342.76300000001</v>
      </c>
      <c r="Q11" s="48">
        <v>126472.84800000003</v>
      </c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3">
        <v>175739.32</v>
      </c>
      <c r="P12" s="43">
        <v>183397.576</v>
      </c>
      <c r="Q12" s="48">
        <v>127583.486</v>
      </c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3">
        <v>221362.03</v>
      </c>
      <c r="P13" s="43">
        <v>141389.85999999999</v>
      </c>
      <c r="Q13" s="48">
        <v>186776.24600000001</v>
      </c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3">
        <v>178836.84</v>
      </c>
      <c r="P14" s="43">
        <v>143606.02900000001</v>
      </c>
      <c r="Q14" s="48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3">
        <v>107316.9</v>
      </c>
      <c r="P15" s="43">
        <v>122121.03200000001</v>
      </c>
      <c r="Q15" s="48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3">
        <v>118052.01</v>
      </c>
      <c r="P16" s="43">
        <v>87102.175000000003</v>
      </c>
      <c r="Q16" s="48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3">
        <v>165611.1</v>
      </c>
      <c r="P17" s="43">
        <v>103769.455</v>
      </c>
      <c r="Q17" s="48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3">
        <v>94295.532000000007</v>
      </c>
      <c r="P18" s="43">
        <v>158821.25200000001</v>
      </c>
      <c r="Q18" s="4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3">
        <v>149818.81</v>
      </c>
      <c r="P19" s="43">
        <v>185663.323</v>
      </c>
      <c r="Q19" s="48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3">
        <v>115708.016</v>
      </c>
      <c r="P20" s="43">
        <v>160799.51799999998</v>
      </c>
      <c r="Q20" s="48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3">
        <v>147275.03</v>
      </c>
      <c r="P21" s="43">
        <v>190782.85699999999</v>
      </c>
      <c r="Q21" s="48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0">
        <f>SUM(O10:O21)</f>
        <v>1694874.338</v>
      </c>
      <c r="P22" s="50">
        <f>SUM(P10:P21)</f>
        <v>1709883.84</v>
      </c>
      <c r="Q22" s="50">
        <f>SUM(Q10:Q21)</f>
        <v>626905.81000000006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3" t="s">
        <v>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Q13" sqref="Q13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31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5">
        <v>545.75361375691023</v>
      </c>
      <c r="Q10" s="66">
        <v>394.99990425362358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39">
        <v>519.09</v>
      </c>
      <c r="Q11" s="67">
        <v>393.59032164769957</v>
      </c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39">
        <v>468.17</v>
      </c>
      <c r="Q12" s="67">
        <v>377.48211547833466</v>
      </c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39">
        <v>435.30975371706501</v>
      </c>
      <c r="Q13" s="67">
        <v>362.06631916267008</v>
      </c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39">
        <v>430.09483870624899</v>
      </c>
      <c r="Q14" s="68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39">
        <v>442.55021747605298</v>
      </c>
      <c r="Q15" s="68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39">
        <v>454.09075709073898</v>
      </c>
      <c r="Q16" s="68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39">
        <v>445.66520417785802</v>
      </c>
      <c r="Q17" s="63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39">
        <v>430.85169729048602</v>
      </c>
      <c r="Q18" s="67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39">
        <v>418.80478693145</v>
      </c>
      <c r="Q19" s="63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39">
        <v>416.38276639610336</v>
      </c>
      <c r="Q20" s="63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39">
        <v>403.46853894739621</v>
      </c>
      <c r="Q21" s="63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69">
        <f t="shared" ref="P22:Q22" si="1">AVERAGE(P10:P21)</f>
        <v>450.85268120752579</v>
      </c>
      <c r="Q22" s="69">
        <f t="shared" si="1"/>
        <v>382.03466513558192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8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Javier Ricardo Cortes Rincón</cp:lastModifiedBy>
  <dcterms:created xsi:type="dcterms:W3CDTF">2021-04-05T16:12:44Z</dcterms:created>
  <dcterms:modified xsi:type="dcterms:W3CDTF">2025-06-24T14:48:44Z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