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2024\A. Año 2024\2. Meses\12. Diciembre\1. Publicaciones web\C. Estadísticas sectoriales\"/>
    </mc:Choice>
  </mc:AlternateContent>
  <xr:revisionPtr revIDLastSave="0" documentId="8_{FBCDE983-4C4A-4790-BDAC-A589A4346BDF}" xr6:coauthVersionLast="47" xr6:coauthVersionMax="47" xr10:uidLastSave="{00000000-0000-0000-0000-000000000000}"/>
  <bookViews>
    <workbookView xWindow="-120" yWindow="-120" windowWidth="20730" windowHeight="1104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<sst xmlns="http://schemas.openxmlformats.org/spreadsheetml/2006/main" count="144" uniqueCount="32">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</sst>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69" fontId="3" fillId="4" borderId="6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topLeftCell="A4" zoomScale="85" zoomScaleNormal="85" workbookViewId="0">
      <selection activeCell="P20" sqref="P20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6" width="8.7109375" customWidth="1"/>
    <col min="17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88" t="s">
        <v>24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31" ht="18.75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31" s="16" customFormat="1" ht="24" customHeight="1" x14ac:dyDescent="0.25">
      <c r="A8" s="44" t="s">
        <v>0</v>
      </c>
      <c r="B8" s="45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6">
        <v>2023</v>
      </c>
      <c r="P8" s="46">
        <v>2024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53">
        <v>263.92</v>
      </c>
      <c r="P9" s="53">
        <v>177.88357142857143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53">
        <v>264.2</v>
      </c>
      <c r="P10" s="53">
        <v>166.54652380952399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53">
        <v>250.93</v>
      </c>
      <c r="P11" s="53">
        <v>169.83965000000001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53">
        <v>257.82</v>
      </c>
      <c r="P12" s="53">
        <v>171.10427272727301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53">
        <v>239.72</v>
      </c>
      <c r="P13" s="53">
        <v>178.991318181818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53">
        <v>242.18</v>
      </c>
      <c r="P14" s="53">
        <v>173.09589473684201</v>
      </c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53">
        <v>215.98</v>
      </c>
      <c r="P15" s="53">
        <v>156.78845454545501</v>
      </c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53">
        <v>187.33</v>
      </c>
      <c r="P16" s="53">
        <v>148.288590909091</v>
      </c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53">
        <v>186.62</v>
      </c>
      <c r="P17" s="53">
        <v>157.70925</v>
      </c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53">
        <v>192.3</v>
      </c>
      <c r="P18" s="53">
        <v>163.81899999999999</v>
      </c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53">
        <v>183.78885714285715</v>
      </c>
      <c r="P19" s="53">
        <v>167.01485</v>
      </c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9">
        <v>184.61249999999998</v>
      </c>
      <c r="P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1" t="s">
        <v>23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8">
        <v>467928.44</v>
      </c>
      <c r="P10" s="48">
        <v>558232.96299999999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8">
        <v>498543.59</v>
      </c>
      <c r="P11" s="48">
        <v>465777.96100000001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8">
        <v>465913.06</v>
      </c>
      <c r="P12" s="48">
        <v>589944.02500000002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8">
        <v>534123.27</v>
      </c>
      <c r="P13" s="48">
        <v>558004.55299999996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8">
        <v>363894.98</v>
      </c>
      <c r="P14" s="48">
        <v>548361.50800000003</v>
      </c>
      <c r="Q14" s="12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8">
        <v>356672.34</v>
      </c>
      <c r="P15" s="48">
        <v>467951.68</v>
      </c>
      <c r="Q15" s="12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8">
        <v>442367.33</v>
      </c>
      <c r="P16" s="48">
        <v>324399.06900000002</v>
      </c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8">
        <v>812693.85</v>
      </c>
      <c r="P17" s="48">
        <v>656942.25199999998</v>
      </c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8">
        <v>431971.565</v>
      </c>
      <c r="P18" s="48">
        <v>600606.57180000003</v>
      </c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8">
        <v>468255.87</v>
      </c>
      <c r="P19" s="48">
        <v>621671.26399999997</v>
      </c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8">
        <v>341332.16399999999</v>
      </c>
      <c r="P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8">
        <v>725803.88</v>
      </c>
      <c r="P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1">
        <f>SUM(O10:O21)</f>
        <v>5909500.3389999997</v>
      </c>
      <c r="P22" s="51">
        <f>SUM(P10:P21)</f>
        <v>5391891.8467999995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0" t="s">
        <v>18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5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1" t="s">
        <v>25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6">
        <v>320.72000000000003</v>
      </c>
      <c r="P10" s="66">
        <v>238.63</v>
      </c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67">
        <v>324.89999999999998</v>
      </c>
      <c r="P11" s="67">
        <v>234.94</v>
      </c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67">
        <v>327.10000000000002</v>
      </c>
      <c r="P12" s="67">
        <v>223.5</v>
      </c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63">
        <v>315.08</v>
      </c>
      <c r="P13" s="63">
        <v>216.53197639769101</v>
      </c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68">
        <v>312.14</v>
      </c>
      <c r="P14" s="68">
        <v>218.87318387416801</v>
      </c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68">
        <v>306.26</v>
      </c>
      <c r="P15" s="68">
        <v>221.393492849518</v>
      </c>
      <c r="Q15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68">
        <v>283.54000000000002</v>
      </c>
      <c r="P16" s="68">
        <v>214.49313382585601</v>
      </c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63">
        <v>246.32</v>
      </c>
      <c r="P17" s="63">
        <v>206.34529116875899</v>
      </c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63">
        <v>234.13</v>
      </c>
      <c r="P18" s="63">
        <v>203.67807963435899</v>
      </c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63">
        <v>241.3</v>
      </c>
      <c r="P19" s="63">
        <v>216.21392229897199</v>
      </c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63">
        <v>247.2</v>
      </c>
      <c r="P20" s="63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63">
        <v>239.69</v>
      </c>
      <c r="P21" s="63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70">
        <f t="shared" si="0"/>
        <v>283.19833333333338</v>
      </c>
      <c r="P22" s="70">
        <f t="shared" ref="P22" si="1">AVERAGE(P10:P21)</f>
        <v>219.45990800493229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2" t="s">
        <v>17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9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topLeftCell="A5" zoomScaleNormal="100" workbookViewId="0">
      <selection activeCell="P21" sqref="P21"/>
    </sheetView>
  </sheetViews>
  <sheetFormatPr baseColWidth="10" defaultColWidth="11.42578125" defaultRowHeight="15" x14ac:dyDescent="0.25"/>
  <cols>
    <col min="1" max="1" width="5.140625" customWidth="1"/>
    <col min="2" max="16" width="8.7109375" customWidth="1"/>
    <col min="17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88" t="s">
        <v>26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66">
        <v>452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74">
        <v>429.73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74">
        <v>433.89715000000001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74">
        <v>427.92204545454501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74">
        <v>446.99122727272697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74">
        <v>430.95031578947402</v>
      </c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74">
        <v>410.11818181818199</v>
      </c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74">
        <v>361.826909090909</v>
      </c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87">
        <v>372.65</v>
      </c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74">
        <v>368.49143478260868</v>
      </c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74">
        <v>365.44364999999999</v>
      </c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P23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P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P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P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P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P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P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P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P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P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27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1">
        <v>50603.28</v>
      </c>
      <c r="P10" s="81">
        <v>17830.815999999999</v>
      </c>
      <c r="Q10"/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82">
        <v>21033.27</v>
      </c>
      <c r="P11" s="82">
        <v>30539.055</v>
      </c>
      <c r="Q11"/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82">
        <v>74195.69</v>
      </c>
      <c r="P12" s="82">
        <v>60595.589</v>
      </c>
      <c r="Q12"/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82">
        <v>53190.85</v>
      </c>
      <c r="P13" s="82">
        <v>43839.957000000002</v>
      </c>
      <c r="Q13"/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82">
        <v>88635.02</v>
      </c>
      <c r="P14" s="82">
        <v>58528.845999999998</v>
      </c>
      <c r="Q14" s="33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82">
        <v>11253.71</v>
      </c>
      <c r="P15" s="82">
        <v>37770.762000000002</v>
      </c>
      <c r="Q15" s="33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82">
        <v>35574.44</v>
      </c>
      <c r="P16" s="82">
        <v>34783.286</v>
      </c>
      <c r="Q16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82">
        <v>27504.43</v>
      </c>
      <c r="P17" s="82">
        <v>27058.075000000001</v>
      </c>
      <c r="Q17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82">
        <v>23507.383000000002</v>
      </c>
      <c r="P18" s="82">
        <v>36612.610999999997</v>
      </c>
      <c r="Q18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83">
        <v>18922.98</v>
      </c>
      <c r="P19" s="83">
        <v>33016.993999999999</v>
      </c>
      <c r="Q19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84">
        <v>18684.556</v>
      </c>
      <c r="P20" s="84"/>
      <c r="Q20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84">
        <v>61678.01</v>
      </c>
      <c r="P21" s="84"/>
      <c r="Q21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P22" si="1">SUM(N10:N21)</f>
        <v>477736.23</v>
      </c>
      <c r="O22" s="51">
        <f t="shared" si="1"/>
        <v>484783.61899999995</v>
      </c>
      <c r="P22" s="51">
        <f t="shared" si="1"/>
        <v>380575.99099999998</v>
      </c>
      <c r="Q22"/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0" t="s">
        <v>19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28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6">
        <v>521.96096970548069</v>
      </c>
      <c r="Q10"/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67">
        <v>530.45000000000005</v>
      </c>
      <c r="Q11"/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67">
        <v>499.55</v>
      </c>
      <c r="Q12"/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67">
        <v>488.56814914302902</v>
      </c>
      <c r="Q13"/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68">
        <v>490.97019493601499</v>
      </c>
      <c r="Q14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68">
        <v>486.55411744142202</v>
      </c>
      <c r="Q15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68">
        <v>462.593866778429</v>
      </c>
      <c r="Q16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63">
        <v>471.27418155208699</v>
      </c>
      <c r="Q17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67">
        <v>447.68524730454197</v>
      </c>
      <c r="Q18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63">
        <v>443.52830999696698</v>
      </c>
      <c r="Q19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63"/>
      <c r="Q20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63"/>
      <c r="Q21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70">
        <f t="shared" ref="P22" si="1">AVERAGE(P10:P21)</f>
        <v>484.31350368579717</v>
      </c>
      <c r="Q22"/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7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7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topLeftCell="A7" zoomScaleNormal="100" workbookViewId="0">
      <selection activeCell="P21" sqref="P21"/>
    </sheetView>
  </sheetViews>
  <sheetFormatPr baseColWidth="10" defaultColWidth="11.42578125" defaultRowHeight="15" x14ac:dyDescent="0.25"/>
  <cols>
    <col min="1" max="1" width="6.140625" customWidth="1"/>
    <col min="2" max="16" width="10.28515625" customWidth="1"/>
    <col min="17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88" t="s">
        <v>29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66">
        <v>533.77</v>
      </c>
      <c r="P10" s="66">
        <v>401.05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74">
        <v>543.36</v>
      </c>
      <c r="P11" s="74">
        <v>379.72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74">
        <v>523.95000000000005</v>
      </c>
      <c r="P12" s="74">
        <v>371.26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74">
        <v>496.63</v>
      </c>
      <c r="P13" s="74">
        <v>373.23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74">
        <v>459.77</v>
      </c>
      <c r="P14" s="74">
        <v>407.34400454545499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74">
        <v>447.85</v>
      </c>
      <c r="P15" s="74">
        <v>399.54131052631601</v>
      </c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74">
        <v>480.58</v>
      </c>
      <c r="P16" s="74">
        <v>393.33964090909097</v>
      </c>
    </row>
    <row r="17" spans="1:16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74">
        <v>470.2</v>
      </c>
      <c r="P17" s="74">
        <v>355.47526818181802</v>
      </c>
    </row>
    <row r="18" spans="1:16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74">
        <v>438.66</v>
      </c>
      <c r="P18" s="74">
        <v>354.82839000000001</v>
      </c>
    </row>
    <row r="19" spans="1:16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74">
        <v>440.78</v>
      </c>
      <c r="P19" s="74">
        <v>350.35277391304351</v>
      </c>
    </row>
    <row r="20" spans="1:16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74">
        <v>498.41</v>
      </c>
      <c r="P20" s="74">
        <v>322.33226999999999</v>
      </c>
    </row>
    <row r="21" spans="1:16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75">
        <v>454.93</v>
      </c>
      <c r="P21" s="75"/>
    </row>
    <row r="22" spans="1:16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6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6" ht="15.75" x14ac:dyDescent="0.3">
      <c r="A24" s="21"/>
      <c r="N24" s="33"/>
    </row>
    <row r="26" spans="1:16" x14ac:dyDescent="0.25">
      <c r="P26" s="36"/>
    </row>
    <row r="27" spans="1:16" x14ac:dyDescent="0.25">
      <c r="P27" s="36"/>
    </row>
    <row r="28" spans="1:16" x14ac:dyDescent="0.25">
      <c r="P28" s="36"/>
    </row>
    <row r="29" spans="1:16" x14ac:dyDescent="0.25">
      <c r="P29" s="36"/>
    </row>
    <row r="30" spans="1:16" x14ac:dyDescent="0.25">
      <c r="P30" s="36"/>
    </row>
    <row r="31" spans="1:16" x14ac:dyDescent="0.25">
      <c r="P31" s="36"/>
    </row>
    <row r="32" spans="1:16" x14ac:dyDescent="0.25">
      <c r="P32" s="36"/>
    </row>
    <row r="33" spans="16:16" x14ac:dyDescent="0.25">
      <c r="P33" s="36"/>
    </row>
    <row r="34" spans="16:16" x14ac:dyDescent="0.25">
      <c r="P34" s="36"/>
    </row>
    <row r="35" spans="16:16" x14ac:dyDescent="0.25">
      <c r="P35" s="36"/>
    </row>
    <row r="36" spans="16:16" x14ac:dyDescent="0.25">
      <c r="P36" s="36"/>
    </row>
    <row r="37" spans="16:16" x14ac:dyDescent="0.25">
      <c r="P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C6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30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Q9"/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85">
        <v>154878.92000000001</v>
      </c>
      <c r="P10" s="85">
        <v>107088</v>
      </c>
      <c r="Q10"/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8">
        <v>65979.83</v>
      </c>
      <c r="P11" s="48">
        <v>125342.76300000001</v>
      </c>
      <c r="Q11"/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8">
        <v>175739.32</v>
      </c>
      <c r="P12" s="48">
        <v>183397.576</v>
      </c>
      <c r="Q12"/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8">
        <v>221362.03</v>
      </c>
      <c r="P13" s="48">
        <v>141389.85999999999</v>
      </c>
      <c r="Q13"/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8">
        <v>178836.84</v>
      </c>
      <c r="P14" s="48">
        <v>143606.02900000001</v>
      </c>
      <c r="Q14" s="33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8">
        <v>107316.9</v>
      </c>
      <c r="P15" s="48">
        <v>122121.03200000001</v>
      </c>
      <c r="Q15" s="33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8">
        <v>118052.01</v>
      </c>
      <c r="P16" s="48">
        <v>87102.175000000003</v>
      </c>
      <c r="Q16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8">
        <v>165611.1</v>
      </c>
      <c r="P17" s="48">
        <v>103769.455</v>
      </c>
      <c r="Q17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8">
        <v>94295.532000000007</v>
      </c>
      <c r="P18" s="48">
        <v>158821.25200000001</v>
      </c>
      <c r="Q1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8">
        <v>149818.81</v>
      </c>
      <c r="P19" s="48">
        <v>185663.323</v>
      </c>
      <c r="Q19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8">
        <v>115708.016</v>
      </c>
      <c r="P20" s="48"/>
      <c r="Q20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8">
        <v>147275.03</v>
      </c>
      <c r="P21" s="48"/>
      <c r="Q21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1">
        <f>SUM(O10:O21)</f>
        <v>1694874.338</v>
      </c>
      <c r="P22" s="51">
        <f>SUM(P10:P21)</f>
        <v>1358301.4650000001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0" t="s">
        <v>21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  <c r="P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31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6">
        <v>545.75361375691023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67">
        <v>519.09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67">
        <v>468.17</v>
      </c>
      <c r="Q12"/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67">
        <v>435.30975371706501</v>
      </c>
      <c r="Q13"/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68">
        <v>430.09483870624899</v>
      </c>
      <c r="Q14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68">
        <v>442.55021747605298</v>
      </c>
      <c r="Q15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68">
        <v>454.09075709073898</v>
      </c>
      <c r="Q16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63">
        <v>445.66520417785802</v>
      </c>
      <c r="Q17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67">
        <v>430.85169729048602</v>
      </c>
      <c r="Q18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63">
        <v>418.80478693145</v>
      </c>
      <c r="Q19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63"/>
      <c r="Q20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63"/>
      <c r="Q21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70">
        <f t="shared" ref="P22" si="1">AVERAGE(P10:P21)</f>
        <v>459.03808691468095</v>
      </c>
      <c r="Q22"/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8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8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Hector Andrés Ferro Forero</cp:lastModifiedBy>
  <dcterms:created xsi:type="dcterms:W3CDTF">2021-04-05T16:12:44Z</dcterms:created>
  <dcterms:modified xsi:type="dcterms:W3CDTF">2024-12-19T17:29:53Z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