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PRESUPUESTO GENERAL\2017\Ingreso\"/>
    </mc:Choice>
  </mc:AlternateContent>
  <bookViews>
    <workbookView xWindow="0" yWindow="0" windowWidth="24000" windowHeight="9435"/>
  </bookViews>
  <sheets>
    <sheet name="Anex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hidden="1">#REF!</definedName>
    <definedName name="ANEXO" hidden="1">'[2]Inversión total en programas'!$A$50:$IV$50,'[2]Inversión total en programas'!$A$60:$IV$63</definedName>
    <definedName name="_xlnm.Print_Area" localSheetId="0">'Anexo 1'!$A$1:$D$71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'[5]Anexo 1 Minagricultura'!#REF!</definedName>
    <definedName name="CABEZAS_PROYEC">'Anexo 1'!#REF!</definedName>
    <definedName name="CONTRATOS">#REF!</definedName>
    <definedName name="CUOTAPPC2005">'Anexo 1'!#REF!</definedName>
    <definedName name="CUOTAPPC2013">'Anexo 1'!#REF!</definedName>
    <definedName name="CUOTAPPC203">'Anexo 1'!#REF!</definedName>
    <definedName name="DIAG_PPC">#REF!</definedName>
    <definedName name="DIRECCION">[6]consecutivo!$M$9:$M$13</definedName>
    <definedName name="DISTRIBUIDOR">#REF!</definedName>
    <definedName name="Dólar">#REF!</definedName>
    <definedName name="eeeee">#REF!</definedName>
    <definedName name="EPPC">'Anexo 1'!#REF!</definedName>
    <definedName name="Euro">#REF!</definedName>
    <definedName name="FDGFDG">#REF!</definedName>
    <definedName name="FECHA_DE_RECIBIDO">[7]BASE!$E$3:$E$177</definedName>
    <definedName name="FOMENTO">'Anexo 1'!#REF!</definedName>
    <definedName name="FOMENTOS">'[10]Anexo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>#REF!</definedName>
    <definedName name="ppc">'Anexo 1'!$B$15</definedName>
    <definedName name="RESERV_FUTU">#REF!</definedName>
    <definedName name="saldo">#REF!</definedName>
    <definedName name="saldos">#REF!</definedName>
    <definedName name="SUPERA2004">'Anexo 1'!#REF!</definedName>
    <definedName name="SUPERA2005">'Anexo 1'!#REF!</definedName>
    <definedName name="SUPERA2010">'[12]Anexo 1 Minagricultura'!$C$21</definedName>
    <definedName name="SUPERA2012">'Anexo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1'!$1:$5</definedName>
    <definedName name="_xlnm.Print_Titles">#REF!</definedName>
    <definedName name="VTAS2005">'Anexo 1'!$B$32</definedName>
    <definedName name="xx">[13]Ingresos!$C$19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1'!$A$1:$B$38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'[15]Ingresos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D36" i="1"/>
  <c r="D35" i="1"/>
  <c r="D34" i="1"/>
  <c r="D33" i="1"/>
  <c r="D32" i="1"/>
  <c r="C31" i="1"/>
  <c r="C25" i="1" s="1"/>
  <c r="B31" i="1"/>
  <c r="D31" i="1" s="1"/>
  <c r="D29" i="1"/>
  <c r="D28" i="1"/>
  <c r="D27" i="1"/>
  <c r="C27" i="1"/>
  <c r="B27" i="1"/>
  <c r="D23" i="1"/>
  <c r="D22" i="1"/>
  <c r="D21" i="1"/>
  <c r="C21" i="1"/>
  <c r="B21" i="1"/>
  <c r="D19" i="1"/>
  <c r="D18" i="1"/>
  <c r="C17" i="1"/>
  <c r="D17" i="1" s="1"/>
  <c r="B17" i="1"/>
  <c r="D15" i="1"/>
  <c r="D14" i="1"/>
  <c r="C13" i="1"/>
  <c r="B13" i="1"/>
  <c r="D13" i="1" s="1"/>
  <c r="C11" i="1" l="1"/>
  <c r="C38" i="1" s="1"/>
  <c r="B11" i="1"/>
  <c r="D11" i="1" s="1"/>
  <c r="B25" i="1"/>
  <c r="D25" i="1" l="1"/>
  <c r="B38" i="1"/>
  <c r="D38" i="1" s="1"/>
</calcChain>
</file>

<file path=xl/comments1.xml><?xml version="1.0" encoding="utf-8"?>
<comments xmlns="http://schemas.openxmlformats.org/spreadsheetml/2006/main">
  <authors>
    <author>Oscar Rubio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Beneficio estimado 4.184.416 cabezas, por $7.869 cuota fomento</t>
        </r>
      </text>
    </comment>
    <comment ref="B17" authorId="0" shapeId="0">
      <text>
        <r>
          <rPr>
            <sz val="8"/>
            <color indexed="81"/>
            <rFont val="Tahoma"/>
            <family val="2"/>
          </rPr>
          <t>Teniendo en cuenta el comportamiento de pago los ultimos meses se estima: 1). Cartera correspondiente a Amaga-Paso Real-Frigotímana-Fondo Ganadero del Tolima-TM Jerico-TM Gigante  $300.000.000.</t>
        </r>
        <r>
          <rPr>
            <b/>
            <sz val="8"/>
            <color indexed="81"/>
            <rFont val="Tahoma"/>
            <family val="2"/>
          </rPr>
          <t xml:space="preserve">
 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>Rendimientos CDT tasa(8.2%), fiducia(6.58%) y ctas de ahorro</t>
        </r>
      </text>
    </comment>
    <comment ref="B29" authorId="0" shapeId="0">
      <text>
        <r>
          <rPr>
            <sz val="9"/>
            <color indexed="81"/>
            <rFont val="Tahoma"/>
            <family val="2"/>
          </rPr>
          <t>Intereses fiducia fondo de emergencia (6.58%) y ctas de ahorro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No se tiene contemplado recurso por venta de biológico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Aprovechamiento, intereses mora distribuidores y comites,ajuste diferencia en cambio importaciones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Intereses recaudadores,Publicaciones,tarifas centro de serv.financieros,feria carne de cerdo</t>
        </r>
      </text>
    </comment>
    <comment ref="B35" authorId="0" shapeId="0">
      <text>
        <r>
          <rPr>
            <sz val="9"/>
            <color indexed="81"/>
            <rFont val="Tahoma"/>
            <family val="2"/>
          </rPr>
          <t>Para la vigencia 2017, no se realizara seminario internacional</t>
        </r>
      </text>
    </comment>
    <comment ref="B36" authorId="0" shapeId="0">
      <text>
        <r>
          <rPr>
            <sz val="9"/>
            <color indexed="81"/>
            <rFont val="Tahoma"/>
            <family val="2"/>
          </rPr>
          <t>Se tiene proyectado ingreso por diagnostico, y convenio con Alcaldias y Gobernaciónes, Agroexpo</t>
        </r>
      </text>
    </comment>
  </commentList>
</comments>
</file>

<file path=xl/sharedStrings.xml><?xml version="1.0" encoding="utf-8"?>
<sst xmlns="http://schemas.openxmlformats.org/spreadsheetml/2006/main" count="63" uniqueCount="48">
  <si>
    <t>MINISTERIO DE AGRICULTURA Y DESARROLLO RURAL</t>
  </si>
  <si>
    <t>DIRECCIÓN DE PLANEACIÓN Y SEGUIMIENTO PRESUPUESTAL</t>
  </si>
  <si>
    <t>PRESUPUESTO DE INGRESOS VIGENCIA  2.017</t>
  </si>
  <si>
    <t>ANEXO 1</t>
  </si>
  <si>
    <t>CUENTAS</t>
  </si>
  <si>
    <t>PRESUPUESTO</t>
  </si>
  <si>
    <t>ACUERDO 5/17</t>
  </si>
  <si>
    <t>INICIAL</t>
  </si>
  <si>
    <t>DEFINITIVO</t>
  </si>
  <si>
    <t>AÑO 2017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</si>
  <si>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</si>
  <si>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</si>
  <si>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</si>
  <si>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</si>
  <si>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</si>
  <si>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</si>
  <si>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</si>
  <si>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</si>
  <si>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</si>
  <si>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</si>
  <si>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</si>
  <si>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</si>
  <si>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</si>
  <si>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</si>
  <si>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</si>
  <si>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</si>
  <si>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TOTAL INGRESOS</t>
  </si>
  <si>
    <t>VARIABLES DE INGRESOS VIGENCIA 2017</t>
  </si>
  <si>
    <t>INGRESOS TOTALES 2017</t>
  </si>
  <si>
    <t>INGRESOS FNP</t>
  </si>
  <si>
    <t>INGRESOS PPC</t>
  </si>
  <si>
    <t>CABEZAS ESTIMADAS AÑO 2016</t>
  </si>
  <si>
    <t>Incremento presupuestado</t>
  </si>
  <si>
    <t>TOTAL CABEZAS MAS INCREMENTO PARA 2017</t>
  </si>
  <si>
    <t>SALARIO MÍNIMO MENSUAL LEGAL VIGENTE AÑO 2016</t>
  </si>
  <si>
    <t>TOTAL S.M.M.L.V MAS INCREMENTO</t>
  </si>
  <si>
    <t>Salario diario legal vigente estimado año 2017</t>
  </si>
  <si>
    <t>CUOTA FOMENTO PORCICOLA AÑO 2017</t>
  </si>
  <si>
    <t>CUOTA EPPC AÑO 2017</t>
  </si>
  <si>
    <t>TOTAL CUOTA</t>
  </si>
  <si>
    <t>VENTAS PPC</t>
  </si>
  <si>
    <t>TENAZAS</t>
  </si>
  <si>
    <t>BULONES</t>
  </si>
  <si>
    <t>BIOLÓGICO</t>
  </si>
  <si>
    <t>CHAPETAS</t>
  </si>
  <si>
    <t>TOTAL VENTAS PPC</t>
  </si>
  <si>
    <t>RENDIMIENTOS FINANCIEROS</t>
  </si>
  <si>
    <t>OTROS 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</si>
</sst>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  <numFmt numFmtId="168" formatCode="0.0%"/>
    <numFmt numFmtId="169" formatCode="_-* #,##0.00_-;\-* #,##0.00_-;_-* &quot;-&quot;??_-;_-@_-"/>
    <numFmt numFmtId="170" formatCode="_ &quot;$&quot;\ * #,##0_ ;_ &quot;$&quot;\ * \-#,##0_ ;_ &quot;$&quot;\ * &quot;-&quot;??_ ;_ @_ "/>
  </numFmts>
  <fonts count="15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sz val="10"/>
      <color indexed="10"/>
      <name val="Comic Sans MS"/>
      <family val="4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1"/>
      <name val="Comic Sans MS"/>
      <family val="4"/>
    </font>
    <font>
      <sz val="11"/>
      <color indexed="9"/>
      <name val="Arial"/>
      <family val="2"/>
      <charset val="186"/>
    </font>
    <font>
      <sz val="10"/>
      <color indexed="9"/>
      <name val="Comic Sans MS"/>
      <family val="4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2" applyFont="1"/>
    <xf numFmtId="0" fontId="4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1" fontId="2" fillId="0" borderId="0" xfId="0" applyNumberFormat="1" applyFont="1" applyFill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65" fontId="4" fillId="3" borderId="1" xfId="4" applyNumberFormat="1" applyFont="1" applyFill="1" applyBorder="1" applyAlignment="1">
      <alignment horizontal="center" wrapText="1"/>
    </xf>
    <xf numFmtId="165" fontId="4" fillId="3" borderId="2" xfId="4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167" fontId="2" fillId="3" borderId="4" xfId="5" applyNumberFormat="1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165" fontId="4" fillId="0" borderId="5" xfId="4" applyNumberFormat="1" applyFont="1" applyFill="1" applyBorder="1" applyAlignment="1">
      <alignment wrapText="1"/>
    </xf>
    <xf numFmtId="167" fontId="3" fillId="0" borderId="0" xfId="0" applyNumberFormat="1" applyFont="1"/>
    <xf numFmtId="167" fontId="2" fillId="0" borderId="4" xfId="5" applyNumberFormat="1" applyFont="1" applyFill="1" applyBorder="1" applyAlignment="1">
      <alignment wrapText="1"/>
    </xf>
    <xf numFmtId="165" fontId="3" fillId="0" borderId="0" xfId="0" applyNumberFormat="1" applyFont="1"/>
    <xf numFmtId="167" fontId="5" fillId="0" borderId="0" xfId="0" applyNumberFormat="1" applyFont="1"/>
    <xf numFmtId="0" fontId="4" fillId="0" borderId="4" xfId="0" applyFont="1" applyFill="1" applyBorder="1" applyAlignment="1">
      <alignment wrapText="1"/>
    </xf>
    <xf numFmtId="167" fontId="4" fillId="0" borderId="4" xfId="5" applyNumberFormat="1" applyFont="1" applyFill="1" applyBorder="1" applyAlignment="1">
      <alignment wrapText="1"/>
    </xf>
    <xf numFmtId="3" fontId="5" fillId="0" borderId="0" xfId="0" applyNumberFormat="1" applyFont="1"/>
    <xf numFmtId="167" fontId="4" fillId="0" borderId="5" xfId="5" applyNumberFormat="1" applyFont="1" applyFill="1" applyBorder="1" applyAlignment="1">
      <alignment wrapText="1"/>
    </xf>
    <xf numFmtId="3" fontId="3" fillId="0" borderId="0" xfId="0" applyNumberFormat="1" applyFont="1"/>
    <xf numFmtId="167" fontId="2" fillId="0" borderId="4" xfId="3" applyNumberFormat="1" applyFont="1" applyFill="1" applyBorder="1" applyAlignment="1">
      <alignment wrapText="1"/>
    </xf>
    <xf numFmtId="165" fontId="5" fillId="0" borderId="0" xfId="0" applyNumberFormat="1" applyFont="1"/>
    <xf numFmtId="0" fontId="5" fillId="0" borderId="0" xfId="0" applyFont="1"/>
    <xf numFmtId="0" fontId="4" fillId="2" borderId="4" xfId="0" applyFont="1" applyFill="1" applyBorder="1" applyAlignment="1">
      <alignment wrapText="1"/>
    </xf>
    <xf numFmtId="167" fontId="4" fillId="2" borderId="4" xfId="5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167" fontId="2" fillId="2" borderId="4" xfId="5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167" fontId="2" fillId="2" borderId="6" xfId="5" applyNumberFormat="1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167" fontId="4" fillId="2" borderId="7" xfId="0" applyNumberFormat="1" applyFont="1" applyFill="1" applyBorder="1" applyAlignment="1">
      <alignment wrapText="1"/>
    </xf>
    <xf numFmtId="0" fontId="6" fillId="0" borderId="0" xfId="0" applyFont="1" applyFill="1"/>
    <xf numFmtId="4" fontId="6" fillId="0" borderId="0" xfId="0" applyNumberFormat="1" applyFont="1" applyFill="1"/>
    <xf numFmtId="1" fontId="6" fillId="0" borderId="0" xfId="0" applyNumberFormat="1" applyFont="1" applyFill="1"/>
    <xf numFmtId="0" fontId="7" fillId="0" borderId="0" xfId="0" applyFont="1" applyFill="1"/>
    <xf numFmtId="1" fontId="7" fillId="0" borderId="0" xfId="0" applyNumberFormat="1" applyFont="1" applyFill="1"/>
    <xf numFmtId="1" fontId="6" fillId="0" borderId="0" xfId="4" applyNumberFormat="1" applyFont="1" applyFill="1"/>
    <xf numFmtId="165" fontId="6" fillId="0" borderId="0" xfId="4" applyNumberFormat="1" applyFont="1" applyFill="1"/>
    <xf numFmtId="1" fontId="3" fillId="0" borderId="0" xfId="0" applyNumberFormat="1" applyFont="1" applyFill="1" applyBorder="1"/>
    <xf numFmtId="168" fontId="6" fillId="0" borderId="0" xfId="3" applyNumberFormat="1" applyFont="1" applyFill="1"/>
    <xf numFmtId="1" fontId="6" fillId="0" borderId="0" xfId="3" applyNumberFormat="1" applyFont="1" applyFill="1"/>
    <xf numFmtId="0" fontId="6" fillId="0" borderId="0" xfId="0" quotePrefix="1" applyFont="1" applyFill="1" applyAlignment="1">
      <alignment horizontal="left"/>
    </xf>
    <xf numFmtId="168" fontId="8" fillId="0" borderId="0" xfId="3" applyNumberFormat="1" applyFont="1" applyFill="1"/>
    <xf numFmtId="167" fontId="8" fillId="0" borderId="0" xfId="3" applyNumberFormat="1" applyFont="1"/>
    <xf numFmtId="167" fontId="8" fillId="0" borderId="0" xfId="0" applyNumberFormat="1" applyFont="1"/>
    <xf numFmtId="10" fontId="8" fillId="0" borderId="0" xfId="3" applyNumberFormat="1" applyFont="1" applyFill="1"/>
    <xf numFmtId="0" fontId="8" fillId="0" borderId="0" xfId="0" applyFont="1"/>
    <xf numFmtId="164" fontId="6" fillId="0" borderId="0" xfId="2" applyFont="1" applyFill="1"/>
    <xf numFmtId="1" fontId="6" fillId="0" borderId="0" xfId="2" applyNumberFormat="1" applyFont="1" applyFill="1"/>
    <xf numFmtId="10" fontId="6" fillId="0" borderId="0" xfId="3" applyNumberFormat="1" applyFont="1" applyFill="1"/>
    <xf numFmtId="1" fontId="6" fillId="0" borderId="0" xfId="1" applyNumberFormat="1" applyFont="1" applyFill="1"/>
    <xf numFmtId="166" fontId="3" fillId="0" borderId="0" xfId="1" applyFont="1" applyFill="1"/>
    <xf numFmtId="166" fontId="6" fillId="0" borderId="0" xfId="1" applyFont="1" applyFill="1"/>
    <xf numFmtId="169" fontId="3" fillId="0" borderId="0" xfId="0" applyNumberFormat="1" applyFont="1"/>
    <xf numFmtId="165" fontId="9" fillId="0" borderId="0" xfId="4" applyNumberFormat="1" applyFont="1" applyFill="1"/>
    <xf numFmtId="1" fontId="9" fillId="0" borderId="0" xfId="4" applyNumberFormat="1" applyFont="1" applyFill="1"/>
    <xf numFmtId="0" fontId="10" fillId="0" borderId="0" xfId="0" applyFont="1"/>
    <xf numFmtId="170" fontId="6" fillId="0" borderId="0" xfId="2" applyNumberFormat="1" applyFont="1" applyFill="1"/>
    <xf numFmtId="0" fontId="4" fillId="4" borderId="0" xfId="0" applyFont="1" applyFill="1"/>
    <xf numFmtId="170" fontId="4" fillId="0" borderId="0" xfId="2" applyNumberFormat="1" applyFont="1" applyFill="1"/>
    <xf numFmtId="1" fontId="4" fillId="0" borderId="0" xfId="2" applyNumberFormat="1" applyFont="1" applyFill="1"/>
    <xf numFmtId="0" fontId="4" fillId="4" borderId="0" xfId="0" applyFont="1" applyFill="1" applyAlignment="1">
      <alignment horizontal="left"/>
    </xf>
    <xf numFmtId="1" fontId="3" fillId="0" borderId="0" xfId="0" applyNumberFormat="1" applyFont="1"/>
  </cellXfs>
  <cellStyles count="6">
    <cellStyle name="Millares" xfId="1" builtinId="3"/>
    <cellStyle name="Millares_Formato Presupuesto Minagricultura" xfId="5"/>
    <cellStyle name="Millares_INGRESOS 2005" xfId="4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PRESUPUESTO%20GENERAL/2017/ANEXO%20ACUERDO%2005-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Presupuesto%20PPC%20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JUSTE%20SALARIOSdef\Ajuste%20salariosde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 "/>
      <sheetName val="Superavit 2016"/>
      <sheetName val="Funcionamiento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Nómina an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tabSelected="1" zoomScaleNormal="100" zoomScaleSheetLayoutView="80" workbookViewId="0">
      <pane xSplit="1" ySplit="10" topLeftCell="B11" activePane="bottomRight" state="frozen"/>
      <selection activeCell="X27" sqref="X27"/>
      <selection pane="topRight" activeCell="X27" sqref="X27"/>
      <selection pane="bottomLeft" activeCell="X27" sqref="X27"/>
      <selection pane="bottomRight"/>
    </sheetView>
  </sheetViews>
  <sheetFormatPr baseColWidth="10" defaultRowHeight="15" outlineLevelRow="1" x14ac:dyDescent="0.3"/>
  <cols>
    <col min="1" max="1" width="35.5703125" style="3" customWidth="1"/>
    <col min="2" max="3" width="20.5703125" style="3" customWidth="1"/>
    <col min="4" max="4" width="18.42578125" style="83" customWidth="1"/>
    <col min="5" max="5" width="23" style="3" customWidth="1"/>
    <col min="6" max="6" width="18" style="3" bestFit="1" customWidth="1"/>
    <col min="7" max="7" width="12.5703125" style="3" bestFit="1" customWidth="1"/>
    <col min="8" max="8" width="16.140625" style="3" bestFit="1" customWidth="1"/>
    <col min="9" max="9" width="12" style="3" bestFit="1" customWidth="1"/>
    <col min="10" max="10" width="11.85546875" style="3" bestFit="1" customWidth="1"/>
    <col min="11" max="11" width="12" style="3" bestFit="1" customWidth="1"/>
    <col min="12" max="16384" width="11.42578125" style="3"/>
  </cols>
  <sheetData>
    <row r="1" spans="1:9" ht="15.75" x14ac:dyDescent="0.3">
      <c r="A1" s="1"/>
      <c r="B1" s="1"/>
      <c r="C1" s="1"/>
      <c r="D1" s="2"/>
    </row>
    <row r="2" spans="1:9" ht="15.75" x14ac:dyDescent="0.3">
      <c r="A2" s="4" t="s">
        <v>0</v>
      </c>
      <c r="B2" s="4"/>
      <c r="C2" s="4"/>
      <c r="D2" s="4"/>
    </row>
    <row r="3" spans="1:9" ht="15.75" x14ac:dyDescent="0.3">
      <c r="A3" s="4" t="s">
        <v>1</v>
      </c>
      <c r="B3" s="4"/>
      <c r="C3" s="4"/>
      <c r="D3" s="4"/>
    </row>
    <row r="4" spans="1:9" ht="15.75" x14ac:dyDescent="0.3">
      <c r="A4" s="4" t="s">
        <v>2</v>
      </c>
      <c r="B4" s="4"/>
      <c r="C4" s="4"/>
      <c r="D4" s="4"/>
      <c r="E4" s="5"/>
      <c r="F4" s="6"/>
    </row>
    <row r="5" spans="1:9" ht="15.75" x14ac:dyDescent="0.3">
      <c r="A5" s="7"/>
      <c r="B5" s="8"/>
      <c r="C5" s="8"/>
      <c r="D5" s="9"/>
      <c r="E5" s="5"/>
    </row>
    <row r="6" spans="1:9" ht="15.75" x14ac:dyDescent="0.3">
      <c r="A6" s="10" t="s">
        <v>3</v>
      </c>
      <c r="B6" s="10"/>
      <c r="C6" s="10"/>
      <c r="D6" s="10"/>
      <c r="E6" s="5"/>
    </row>
    <row r="7" spans="1:9" ht="16.5" thickBot="1" x14ac:dyDescent="0.35">
      <c r="A7" s="11"/>
      <c r="B7" s="11"/>
      <c r="C7" s="11"/>
      <c r="D7" s="12"/>
      <c r="E7" s="5"/>
    </row>
    <row r="8" spans="1:9" ht="30.75" customHeight="1" x14ac:dyDescent="0.3">
      <c r="A8" s="13" t="s">
        <v>4</v>
      </c>
      <c r="B8" s="14" t="s">
        <v>5</v>
      </c>
      <c r="C8" s="15" t="s">
        <v>6</v>
      </c>
      <c r="D8" s="16" t="s">
        <v>5</v>
      </c>
    </row>
    <row r="9" spans="1:9" ht="14.25" customHeight="1" x14ac:dyDescent="0.3">
      <c r="A9" s="17"/>
      <c r="B9" s="18" t="s">
        <v>7</v>
      </c>
      <c r="C9" s="19"/>
      <c r="D9" s="20" t="s">
        <v>8</v>
      </c>
    </row>
    <row r="10" spans="1:9" ht="16.5" thickBot="1" x14ac:dyDescent="0.35">
      <c r="A10" s="21"/>
      <c r="B10" s="22" t="s">
        <v>9</v>
      </c>
      <c r="C10" s="23"/>
      <c r="D10" s="24" t="s">
        <v>9</v>
      </c>
    </row>
    <row r="11" spans="1:9" ht="15.75" customHeight="1" x14ac:dyDescent="0.3">
      <c r="A11" s="25" t="s">
        <v>10</v>
      </c>
      <c r="B11" s="26">
        <f>+B13+B17+B21</f>
        <v>42807869694.836235</v>
      </c>
      <c r="C11" s="27">
        <f>+C13+C17+C21</f>
        <v>209488780</v>
      </c>
      <c r="D11" s="26">
        <f>+B11+C11</f>
        <v>43017358474.836235</v>
      </c>
    </row>
    <row r="12" spans="1:9" ht="13.5" customHeight="1" x14ac:dyDescent="0.3">
      <c r="A12" s="28"/>
      <c r="B12" s="29"/>
      <c r="C12" s="29"/>
      <c r="D12" s="29"/>
    </row>
    <row r="13" spans="1:9" ht="30.75" x14ac:dyDescent="0.3">
      <c r="A13" s="30" t="s">
        <v>11</v>
      </c>
      <c r="B13" s="31">
        <f>+B14+B15</f>
        <v>33723509408.687794</v>
      </c>
      <c r="C13" s="31">
        <f>+C14+C15</f>
        <v>-796339904</v>
      </c>
      <c r="D13" s="31">
        <f>+B13+C13</f>
        <v>32927169504.687794</v>
      </c>
      <c r="G13" s="32"/>
    </row>
    <row r="14" spans="1:9" ht="15.75" x14ac:dyDescent="0.3">
      <c r="A14" s="28" t="s">
        <v>12</v>
      </c>
      <c r="B14" s="33">
        <v>21077193380.429871</v>
      </c>
      <c r="C14" s="33">
        <v>-497712440</v>
      </c>
      <c r="D14" s="33">
        <f>+B14+C14</f>
        <v>20579480940.429871</v>
      </c>
      <c r="F14" s="34"/>
      <c r="I14" s="32"/>
    </row>
    <row r="15" spans="1:9" ht="30" x14ac:dyDescent="0.3">
      <c r="A15" s="28" t="s">
        <v>13</v>
      </c>
      <c r="B15" s="33">
        <v>12646316028.257923</v>
      </c>
      <c r="C15" s="33">
        <v>-298627464</v>
      </c>
      <c r="D15" s="33">
        <f>+B15+C15</f>
        <v>12347688564.257923</v>
      </c>
      <c r="F15" s="34"/>
      <c r="I15" s="32"/>
    </row>
    <row r="16" spans="1:9" ht="15.75" x14ac:dyDescent="0.3">
      <c r="A16" s="28"/>
      <c r="B16" s="33"/>
      <c r="C16" s="33"/>
      <c r="D16" s="33"/>
      <c r="F16" s="35"/>
      <c r="I16" s="32"/>
    </row>
    <row r="17" spans="1:7" ht="30.75" x14ac:dyDescent="0.3">
      <c r="A17" s="36" t="s">
        <v>14</v>
      </c>
      <c r="B17" s="37">
        <f>+B18+B19</f>
        <v>300000000</v>
      </c>
      <c r="C17" s="37">
        <f>+C18+C19</f>
        <v>0</v>
      </c>
      <c r="D17" s="37">
        <f>+B17+C17</f>
        <v>300000000</v>
      </c>
      <c r="F17" s="32"/>
    </row>
    <row r="18" spans="1:7" ht="15.75" x14ac:dyDescent="0.3">
      <c r="A18" s="28" t="s">
        <v>12</v>
      </c>
      <c r="B18" s="33">
        <v>187500000</v>
      </c>
      <c r="C18" s="33"/>
      <c r="D18" s="33">
        <f>+B18+C18</f>
        <v>187500000</v>
      </c>
      <c r="F18" s="32"/>
    </row>
    <row r="19" spans="1:7" ht="30" x14ac:dyDescent="0.3">
      <c r="A19" s="28" t="s">
        <v>13</v>
      </c>
      <c r="B19" s="33">
        <v>112500000</v>
      </c>
      <c r="C19" s="33"/>
      <c r="D19" s="33">
        <f>+B19+C19</f>
        <v>112500000</v>
      </c>
      <c r="F19" s="32"/>
    </row>
    <row r="20" spans="1:7" ht="15.75" x14ac:dyDescent="0.3">
      <c r="A20" s="28"/>
      <c r="B20" s="33"/>
      <c r="C20" s="33"/>
      <c r="D20" s="33"/>
      <c r="F20" s="38"/>
      <c r="G20" s="32"/>
    </row>
    <row r="21" spans="1:7" ht="30.75" x14ac:dyDescent="0.3">
      <c r="A21" s="30" t="s">
        <v>15</v>
      </c>
      <c r="B21" s="39">
        <f>+B22+B23</f>
        <v>8784360286.1484413</v>
      </c>
      <c r="C21" s="39">
        <f>+C22+C23</f>
        <v>1005828684</v>
      </c>
      <c r="D21" s="39">
        <f>+B21+C21</f>
        <v>9790188970.1484413</v>
      </c>
      <c r="F21" s="40"/>
    </row>
    <row r="22" spans="1:7" ht="15.75" x14ac:dyDescent="0.3">
      <c r="A22" s="28" t="s">
        <v>12</v>
      </c>
      <c r="B22" s="41">
        <v>2320949116.6661606</v>
      </c>
      <c r="C22" s="41">
        <v>288736578</v>
      </c>
      <c r="D22" s="41">
        <f>+B22+C22</f>
        <v>2609685694.6661606</v>
      </c>
      <c r="F22" s="42"/>
    </row>
    <row r="23" spans="1:7" ht="30" x14ac:dyDescent="0.3">
      <c r="A23" s="28" t="s">
        <v>13</v>
      </c>
      <c r="B23" s="33">
        <v>6463411169.4822807</v>
      </c>
      <c r="C23" s="33">
        <v>717092106</v>
      </c>
      <c r="D23" s="33">
        <f>+B23+C23</f>
        <v>7180503275.4822807</v>
      </c>
      <c r="F23" s="43"/>
    </row>
    <row r="24" spans="1:7" ht="15.75" x14ac:dyDescent="0.3">
      <c r="A24" s="28"/>
      <c r="B24" s="33"/>
      <c r="C24" s="33"/>
      <c r="D24" s="33"/>
      <c r="F24" s="43"/>
    </row>
    <row r="25" spans="1:7" ht="30.75" x14ac:dyDescent="0.3">
      <c r="A25" s="44" t="s">
        <v>16</v>
      </c>
      <c r="B25" s="45">
        <f>+B27+B31</f>
        <v>2853695228.1033931</v>
      </c>
      <c r="C25" s="45">
        <f>+C27+C31</f>
        <v>0</v>
      </c>
      <c r="D25" s="45">
        <f>+B25+C25</f>
        <v>2853695228.1033931</v>
      </c>
      <c r="F25" s="40"/>
    </row>
    <row r="26" spans="1:7" ht="15.75" x14ac:dyDescent="0.3">
      <c r="A26" s="46"/>
      <c r="B26" s="47"/>
      <c r="C26" s="47"/>
      <c r="D26" s="47"/>
      <c r="F26" s="32"/>
    </row>
    <row r="27" spans="1:7" ht="15.75" x14ac:dyDescent="0.3">
      <c r="A27" s="44" t="s">
        <v>17</v>
      </c>
      <c r="B27" s="45">
        <f>+B28+B29</f>
        <v>430877166</v>
      </c>
      <c r="C27" s="45">
        <f>+C28+C29</f>
        <v>0</v>
      </c>
      <c r="D27" s="45">
        <f>+B27+C27</f>
        <v>430877166</v>
      </c>
    </row>
    <row r="28" spans="1:7" ht="15.75" x14ac:dyDescent="0.3">
      <c r="A28" s="46" t="s">
        <v>18</v>
      </c>
      <c r="B28" s="47">
        <v>67467008</v>
      </c>
      <c r="C28" s="47"/>
      <c r="D28" s="47">
        <f>+B28+C28</f>
        <v>67467008</v>
      </c>
      <c r="F28" s="32"/>
    </row>
    <row r="29" spans="1:7" ht="15.75" x14ac:dyDescent="0.3">
      <c r="A29" s="46" t="s">
        <v>19</v>
      </c>
      <c r="B29" s="47">
        <v>363410158</v>
      </c>
      <c r="C29" s="47"/>
      <c r="D29" s="47">
        <f>+B29+C29</f>
        <v>363410158</v>
      </c>
      <c r="F29" s="32"/>
    </row>
    <row r="30" spans="1:7" ht="15.75" x14ac:dyDescent="0.3">
      <c r="A30" s="46"/>
      <c r="B30" s="47"/>
      <c r="C30" s="47"/>
      <c r="D30" s="47"/>
    </row>
    <row r="31" spans="1:7" ht="15.75" x14ac:dyDescent="0.3">
      <c r="A31" s="44" t="s">
        <v>20</v>
      </c>
      <c r="B31" s="45">
        <f>SUM(B32:B36)</f>
        <v>2422818062.1033931</v>
      </c>
      <c r="C31" s="45">
        <f>SUM(C32:C36)</f>
        <v>0</v>
      </c>
      <c r="D31" s="45">
        <f t="shared" ref="D31:D36" si="0">+B31+C31</f>
        <v>2422818062.1033931</v>
      </c>
    </row>
    <row r="32" spans="1:7" ht="15.75" x14ac:dyDescent="0.3">
      <c r="A32" s="46" t="s">
        <v>21</v>
      </c>
      <c r="B32" s="47">
        <v>1698741377.9462502</v>
      </c>
      <c r="C32" s="47"/>
      <c r="D32" s="47">
        <f t="shared" si="0"/>
        <v>1698741377.9462502</v>
      </c>
    </row>
    <row r="33" spans="1:9" ht="15.75" x14ac:dyDescent="0.3">
      <c r="A33" s="48" t="s">
        <v>22</v>
      </c>
      <c r="B33" s="49">
        <v>4556738.5714285718</v>
      </c>
      <c r="C33" s="49"/>
      <c r="D33" s="49">
        <f t="shared" si="0"/>
        <v>4556738.5714285718</v>
      </c>
    </row>
    <row r="34" spans="1:9" ht="15.75" x14ac:dyDescent="0.3">
      <c r="A34" s="48" t="s">
        <v>23</v>
      </c>
      <c r="B34" s="49">
        <v>3196264.0857142853</v>
      </c>
      <c r="C34" s="49"/>
      <c r="D34" s="49">
        <f t="shared" si="0"/>
        <v>3196264.0857142853</v>
      </c>
    </row>
    <row r="35" spans="1:9" ht="15.75" x14ac:dyDescent="0.3">
      <c r="A35" s="48" t="s">
        <v>24</v>
      </c>
      <c r="B35" s="49">
        <v>45983681.5</v>
      </c>
      <c r="C35" s="49"/>
      <c r="D35" s="49">
        <f t="shared" si="0"/>
        <v>45983681.5</v>
      </c>
    </row>
    <row r="36" spans="1:9" ht="15.75" x14ac:dyDescent="0.3">
      <c r="A36" s="48" t="s">
        <v>25</v>
      </c>
      <c r="B36" s="49">
        <v>670340000</v>
      </c>
      <c r="C36" s="49"/>
      <c r="D36" s="49">
        <f t="shared" si="0"/>
        <v>670340000</v>
      </c>
    </row>
    <row r="37" spans="1:9" ht="16.5" thickBot="1" x14ac:dyDescent="0.35">
      <c r="A37" s="48"/>
      <c r="B37" s="49"/>
      <c r="C37" s="49"/>
      <c r="D37" s="49"/>
    </row>
    <row r="38" spans="1:9" ht="16.5" thickBot="1" x14ac:dyDescent="0.35">
      <c r="A38" s="50" t="s">
        <v>26</v>
      </c>
      <c r="B38" s="51">
        <f>+B25+B11</f>
        <v>45661564922.939629</v>
      </c>
      <c r="C38" s="51">
        <f>+C11+C25</f>
        <v>209488780</v>
      </c>
      <c r="D38" s="51">
        <f>+B38+C38</f>
        <v>45871053702.939629</v>
      </c>
    </row>
    <row r="39" spans="1:9" ht="15.75" hidden="1" outlineLevel="1" x14ac:dyDescent="0.3">
      <c r="A39" s="52"/>
      <c r="B39" s="53"/>
      <c r="C39" s="53"/>
      <c r="D39" s="54"/>
      <c r="E39" s="5"/>
    </row>
    <row r="40" spans="1:9" ht="15.75" hidden="1" outlineLevel="1" x14ac:dyDescent="0.3">
      <c r="A40" s="55" t="s">
        <v>27</v>
      </c>
      <c r="B40" s="55" t="s">
        <v>28</v>
      </c>
      <c r="C40" s="55"/>
      <c r="D40" s="56"/>
    </row>
    <row r="41" spans="1:9" ht="15.75" hidden="1" outlineLevel="1" x14ac:dyDescent="0.3">
      <c r="A41" s="55"/>
      <c r="B41" s="55" t="s">
        <v>29</v>
      </c>
      <c r="C41" s="55"/>
      <c r="D41" s="57">
        <f>+B14+B18+B22+B28+B33+B35+B36</f>
        <v>24373989925.167461</v>
      </c>
    </row>
    <row r="42" spans="1:9" ht="15.75" hidden="1" outlineLevel="1" x14ac:dyDescent="0.3">
      <c r="A42" s="52"/>
      <c r="B42" s="55" t="s">
        <v>30</v>
      </c>
      <c r="C42" s="55"/>
      <c r="D42" s="57">
        <f>+B15+B19+B23+B29+B32+B34</f>
        <v>21287574997.772167</v>
      </c>
    </row>
    <row r="43" spans="1:9" ht="15.75" hidden="1" outlineLevel="1" x14ac:dyDescent="0.3">
      <c r="A43" s="52" t="s">
        <v>31</v>
      </c>
      <c r="B43" s="58"/>
      <c r="C43" s="58"/>
      <c r="D43" s="59"/>
      <c r="G43" s="58"/>
      <c r="H43" s="58"/>
      <c r="I43" s="58"/>
    </row>
    <row r="44" spans="1:9" ht="15.75" hidden="1" outlineLevel="1" x14ac:dyDescent="0.3">
      <c r="A44" s="52" t="s">
        <v>32</v>
      </c>
      <c r="B44" s="60"/>
      <c r="C44" s="60"/>
      <c r="D44" s="61"/>
      <c r="E44" s="5"/>
      <c r="H44" s="32"/>
    </row>
    <row r="45" spans="1:9" ht="16.5" hidden="1" outlineLevel="1" x14ac:dyDescent="0.3">
      <c r="A45" s="62" t="s">
        <v>33</v>
      </c>
      <c r="B45" s="58"/>
      <c r="C45" s="58"/>
      <c r="D45" s="57"/>
      <c r="E45" s="63"/>
      <c r="F45" s="64"/>
      <c r="G45" s="65"/>
    </row>
    <row r="46" spans="1:9" ht="16.5" hidden="1" outlineLevel="1" x14ac:dyDescent="0.3">
      <c r="A46" s="52"/>
      <c r="B46" s="52"/>
      <c r="C46" s="52"/>
      <c r="D46" s="54"/>
      <c r="E46" s="66"/>
      <c r="F46" s="67"/>
      <c r="G46" s="67"/>
    </row>
    <row r="47" spans="1:9" ht="15.75" hidden="1" outlineLevel="1" x14ac:dyDescent="0.3">
      <c r="A47" s="62" t="s">
        <v>34</v>
      </c>
      <c r="B47" s="68"/>
      <c r="C47" s="68"/>
      <c r="D47" s="69"/>
      <c r="E47" s="5"/>
    </row>
    <row r="48" spans="1:9" ht="15.75" hidden="1" outlineLevel="1" x14ac:dyDescent="0.3">
      <c r="A48" s="52" t="s">
        <v>32</v>
      </c>
      <c r="B48" s="70"/>
      <c r="C48" s="70"/>
      <c r="D48" s="71"/>
      <c r="E48" s="5"/>
    </row>
    <row r="49" spans="1:8" ht="15.75" hidden="1" outlineLevel="1" x14ac:dyDescent="0.3">
      <c r="A49" s="52" t="s">
        <v>35</v>
      </c>
      <c r="B49" s="68"/>
      <c r="C49" s="68"/>
      <c r="D49" s="69"/>
      <c r="E49" s="72"/>
    </row>
    <row r="50" spans="1:8" ht="15.75" hidden="1" outlineLevel="1" x14ac:dyDescent="0.3">
      <c r="A50" s="62" t="s">
        <v>36</v>
      </c>
      <c r="B50" s="68"/>
      <c r="C50" s="68"/>
      <c r="D50" s="69"/>
      <c r="E50" s="73"/>
      <c r="F50" s="74"/>
    </row>
    <row r="51" spans="1:8" ht="15.75" hidden="1" outlineLevel="1" x14ac:dyDescent="0.3">
      <c r="A51" s="52"/>
      <c r="B51" s="58"/>
      <c r="C51" s="58"/>
      <c r="D51" s="57"/>
      <c r="E51" s="5"/>
    </row>
    <row r="52" spans="1:8" ht="15.75" hidden="1" outlineLevel="1" x14ac:dyDescent="0.3">
      <c r="A52" s="62" t="s">
        <v>37</v>
      </c>
      <c r="B52" s="68"/>
      <c r="C52" s="68"/>
      <c r="D52" s="69"/>
      <c r="E52" s="5"/>
    </row>
    <row r="53" spans="1:8" ht="15.75" hidden="1" outlineLevel="1" x14ac:dyDescent="0.3">
      <c r="A53" s="52" t="s">
        <v>38</v>
      </c>
      <c r="B53" s="68"/>
      <c r="C53" s="68"/>
      <c r="D53" s="69"/>
      <c r="E53" s="5"/>
    </row>
    <row r="54" spans="1:8" ht="15.75" hidden="1" outlineLevel="1" x14ac:dyDescent="0.3">
      <c r="A54" s="52" t="s">
        <v>39</v>
      </c>
      <c r="B54" s="68"/>
      <c r="C54" s="68"/>
      <c r="D54" s="69"/>
      <c r="E54" s="5"/>
    </row>
    <row r="55" spans="1:8" ht="15.75" hidden="1" outlineLevel="1" x14ac:dyDescent="0.3">
      <c r="A55" s="52" t="s">
        <v>40</v>
      </c>
      <c r="B55" s="75"/>
      <c r="C55" s="75"/>
      <c r="D55" s="76"/>
      <c r="E55" s="77"/>
      <c r="F55" s="77"/>
      <c r="G55" s="77"/>
      <c r="H55" s="77"/>
    </row>
    <row r="56" spans="1:8" ht="15.75" hidden="1" outlineLevel="1" x14ac:dyDescent="0.3">
      <c r="A56" s="52" t="s">
        <v>41</v>
      </c>
      <c r="B56" s="78"/>
      <c r="C56" s="78"/>
      <c r="D56" s="69"/>
      <c r="E56" s="77"/>
      <c r="F56" s="77"/>
      <c r="G56" s="77"/>
      <c r="H56" s="77"/>
    </row>
    <row r="57" spans="1:8" ht="15.75" hidden="1" outlineLevel="1" x14ac:dyDescent="0.3">
      <c r="A57" s="52" t="s">
        <v>42</v>
      </c>
      <c r="B57" s="78"/>
      <c r="C57" s="78"/>
      <c r="D57" s="69"/>
      <c r="E57" s="77"/>
      <c r="F57" s="77"/>
      <c r="G57" s="77"/>
      <c r="H57" s="77"/>
    </row>
    <row r="58" spans="1:8" ht="15.75" hidden="1" outlineLevel="1" x14ac:dyDescent="0.3">
      <c r="A58" s="52" t="s">
        <v>43</v>
      </c>
      <c r="B58" s="78"/>
      <c r="C58" s="78"/>
      <c r="D58" s="69"/>
      <c r="E58" s="77"/>
      <c r="F58" s="77"/>
      <c r="G58" s="77"/>
      <c r="H58" s="77"/>
    </row>
    <row r="59" spans="1:8" ht="15.75" hidden="1" outlineLevel="1" x14ac:dyDescent="0.3">
      <c r="A59" s="52" t="s">
        <v>44</v>
      </c>
      <c r="B59" s="78"/>
      <c r="C59" s="78"/>
      <c r="D59" s="69"/>
      <c r="E59" s="77"/>
      <c r="F59" s="77"/>
      <c r="G59" s="77"/>
      <c r="H59" s="77"/>
    </row>
    <row r="60" spans="1:8" ht="15.75" hidden="1" outlineLevel="1" x14ac:dyDescent="0.3">
      <c r="A60" s="79" t="s">
        <v>45</v>
      </c>
      <c r="B60" s="80"/>
      <c r="C60" s="80"/>
      <c r="D60" s="81"/>
      <c r="E60" s="77"/>
      <c r="F60" s="77"/>
      <c r="G60" s="77"/>
      <c r="H60" s="77"/>
    </row>
    <row r="61" spans="1:8" ht="15.75" hidden="1" outlineLevel="1" x14ac:dyDescent="0.3">
      <c r="A61" s="52"/>
      <c r="B61" s="80"/>
      <c r="C61" s="80"/>
      <c r="D61" s="81"/>
      <c r="E61" s="77"/>
      <c r="F61" s="77"/>
      <c r="G61" s="77"/>
      <c r="H61" s="77"/>
    </row>
    <row r="62" spans="1:8" ht="15.75" hidden="1" outlineLevel="1" x14ac:dyDescent="0.3">
      <c r="A62" s="79" t="s">
        <v>16</v>
      </c>
      <c r="B62" s="80"/>
      <c r="C62" s="80"/>
      <c r="D62" s="81"/>
      <c r="E62" s="77"/>
      <c r="F62" s="77"/>
      <c r="G62" s="77"/>
      <c r="H62" s="77"/>
    </row>
    <row r="63" spans="1:8" ht="15.75" hidden="1" outlineLevel="1" x14ac:dyDescent="0.3">
      <c r="A63" s="82" t="s">
        <v>46</v>
      </c>
      <c r="B63" s="80"/>
      <c r="C63" s="80"/>
      <c r="D63" s="81"/>
      <c r="E63" s="77"/>
      <c r="F63" s="77"/>
      <c r="G63" s="77"/>
      <c r="H63" s="77"/>
    </row>
    <row r="64" spans="1:8" ht="15.75" hidden="1" outlineLevel="1" x14ac:dyDescent="0.3">
      <c r="A64" s="52" t="s">
        <v>22</v>
      </c>
      <c r="B64" s="78"/>
      <c r="C64" s="78"/>
      <c r="D64" s="69"/>
      <c r="E64" s="77"/>
      <c r="F64" s="77"/>
      <c r="G64" s="77"/>
      <c r="H64" s="77"/>
    </row>
    <row r="65" spans="1:8" ht="15.75" hidden="1" outlineLevel="1" x14ac:dyDescent="0.3">
      <c r="A65" s="52" t="s">
        <v>23</v>
      </c>
      <c r="B65" s="78"/>
      <c r="C65" s="78"/>
      <c r="D65" s="69"/>
      <c r="E65" s="77"/>
      <c r="F65" s="77"/>
      <c r="G65" s="77"/>
      <c r="H65" s="77"/>
    </row>
    <row r="66" spans="1:8" ht="15.75" hidden="1" outlineLevel="1" x14ac:dyDescent="0.3">
      <c r="A66" s="79" t="s">
        <v>20</v>
      </c>
      <c r="B66" s="80"/>
      <c r="C66" s="80"/>
      <c r="D66" s="81"/>
      <c r="E66" s="77"/>
      <c r="F66" s="77"/>
      <c r="G66" s="77"/>
      <c r="H66" s="77"/>
    </row>
    <row r="67" spans="1:8" ht="15.75" hidden="1" outlineLevel="1" x14ac:dyDescent="0.3">
      <c r="A67" s="79" t="s">
        <v>47</v>
      </c>
      <c r="B67" s="80"/>
      <c r="C67" s="80"/>
      <c r="D67" s="81"/>
      <c r="E67" s="77"/>
      <c r="F67" s="77"/>
      <c r="G67" s="77"/>
      <c r="H67" s="77"/>
    </row>
    <row r="68" spans="1:8" ht="15.75" hidden="1" outlineLevel="1" x14ac:dyDescent="0.3">
      <c r="A68" s="52" t="s">
        <v>22</v>
      </c>
      <c r="B68" s="78"/>
      <c r="C68" s="78"/>
      <c r="D68" s="69"/>
      <c r="E68" s="77"/>
      <c r="F68" s="77"/>
      <c r="G68" s="77"/>
      <c r="H68" s="77"/>
    </row>
    <row r="69" spans="1:8" ht="15.75" hidden="1" outlineLevel="1" x14ac:dyDescent="0.3">
      <c r="A69" s="52" t="s">
        <v>23</v>
      </c>
      <c r="B69" s="78"/>
      <c r="C69" s="78"/>
      <c r="D69" s="69"/>
      <c r="E69" s="77"/>
      <c r="F69" s="77"/>
      <c r="G69" s="77"/>
      <c r="H69" s="77"/>
    </row>
    <row r="70" spans="1:8" ht="15.75" hidden="1" outlineLevel="1" x14ac:dyDescent="0.3">
      <c r="A70" s="52" t="s">
        <v>24</v>
      </c>
      <c r="B70" s="78"/>
      <c r="C70" s="78"/>
      <c r="D70" s="69"/>
      <c r="E70" s="77"/>
      <c r="F70" s="77"/>
      <c r="G70" s="77"/>
      <c r="H70" s="77"/>
    </row>
    <row r="71" spans="1:8" ht="15.75" hidden="1" outlineLevel="1" x14ac:dyDescent="0.3">
      <c r="A71" s="79" t="s">
        <v>25</v>
      </c>
      <c r="B71" s="80"/>
      <c r="C71" s="80"/>
      <c r="D71" s="81"/>
      <c r="E71" s="77"/>
      <c r="F71" s="77"/>
      <c r="G71" s="77"/>
      <c r="H71" s="77"/>
    </row>
    <row r="72" spans="1:8" collapsed="1" x14ac:dyDescent="0.3">
      <c r="A72"/>
    </row>
    <row r="73" spans="1:8" x14ac:dyDescent="0.3">
      <c r="A73"/>
    </row>
    <row r="74" spans="1:8" x14ac:dyDescent="0.3">
      <c r="A74"/>
    </row>
    <row r="75" spans="1:8" x14ac:dyDescent="0.3">
      <c r="A75"/>
    </row>
    <row r="76" spans="1:8" x14ac:dyDescent="0.3">
      <c r="A76"/>
    </row>
    <row r="77" spans="1:8" x14ac:dyDescent="0.3">
      <c r="A77"/>
    </row>
    <row r="78" spans="1:8" x14ac:dyDescent="0.3">
      <c r="A78"/>
    </row>
    <row r="79" spans="1:8" x14ac:dyDescent="0.3">
      <c r="A79"/>
    </row>
    <row r="80" spans="1:8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</sheetData>
  <mergeCells count="6">
    <mergeCell ref="A2:D2"/>
    <mergeCell ref="A3:D3"/>
    <mergeCell ref="A4:D4"/>
    <mergeCell ref="A6:D6"/>
    <mergeCell ref="A8:A10"/>
    <mergeCell ref="C8:C10"/>
  </mergeCells>
  <printOptions horizontalCentered="1"/>
  <pageMargins left="0.39370078740157483" right="0.39370078740157483" top="0.59055118110236227" bottom="0.59055118110236227" header="0.51181102362204722" footer="0.51181102362204722"/>
  <pageSetup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Anexo 1</vt:lpstr>
      <vt:lpstr>'Anexo 1'!Área_de_impresión</vt:lpstr>
      <vt:lpstr>ppc</vt:lpstr>
      <vt:lpstr>'Anexo 1'!Títulos_a_imprimir</vt:lpstr>
      <vt:lpstr>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2019-10-16T15:50:43Z</dcterms:created>
  <dcterms:modified xsi:type="dcterms:W3CDTF">2019-10-16T15:51:24Z</dcterms:modified>
</cp:coreProperties>
</file>